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Баранова\Положеня, прайс, приказ о скидках\"/>
    </mc:Choice>
  </mc:AlternateContent>
  <bookViews>
    <workbookView xWindow="0" yWindow="0" windowWidth="28800" windowHeight="12480"/>
  </bookViews>
  <sheets>
    <sheet name="Прейскурант № 5 от 01.01.20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2" l="1"/>
  <c r="P58" i="2"/>
  <c r="P59" i="2"/>
  <c r="P60" i="2"/>
  <c r="M57" i="2"/>
  <c r="M58" i="2"/>
  <c r="M59" i="2"/>
  <c r="M60" i="2"/>
  <c r="J57" i="2"/>
  <c r="J58" i="2"/>
  <c r="J59" i="2"/>
  <c r="J60" i="2"/>
  <c r="P47" i="2"/>
  <c r="P48" i="2"/>
  <c r="P49" i="2"/>
  <c r="P50" i="2"/>
  <c r="P52" i="2"/>
  <c r="P53" i="2"/>
  <c r="P54" i="2"/>
  <c r="P55" i="2"/>
  <c r="M47" i="2"/>
  <c r="M48" i="2"/>
  <c r="M49" i="2"/>
  <c r="M50" i="2"/>
  <c r="M52" i="2"/>
  <c r="M53" i="2"/>
  <c r="M54" i="2"/>
  <c r="M55" i="2"/>
  <c r="J47" i="2"/>
  <c r="J48" i="2"/>
  <c r="J49" i="2"/>
  <c r="J50" i="2"/>
  <c r="J52" i="2"/>
  <c r="J53" i="2"/>
  <c r="J54" i="2"/>
  <c r="J55" i="2"/>
  <c r="P41" i="2"/>
  <c r="P42" i="2"/>
  <c r="P43" i="2"/>
  <c r="P44" i="2"/>
  <c r="P45" i="2"/>
  <c r="M41" i="2"/>
  <c r="M42" i="2"/>
  <c r="M43" i="2"/>
  <c r="M44" i="2"/>
  <c r="M45" i="2"/>
  <c r="J41" i="2"/>
  <c r="J42" i="2"/>
  <c r="J43" i="2"/>
  <c r="J44" i="2"/>
  <c r="J45" i="2"/>
  <c r="P34" i="2"/>
  <c r="P35" i="2"/>
  <c r="P36" i="2"/>
  <c r="P37" i="2"/>
  <c r="P38" i="2"/>
  <c r="P39" i="2"/>
  <c r="M34" i="2"/>
  <c r="M35" i="2"/>
  <c r="M36" i="2"/>
  <c r="M37" i="2"/>
  <c r="M38" i="2"/>
  <c r="M39" i="2"/>
  <c r="J34" i="2"/>
  <c r="J35" i="2"/>
  <c r="J36" i="2"/>
  <c r="J37" i="2"/>
  <c r="J38" i="2"/>
  <c r="J39" i="2"/>
  <c r="P28" i="2"/>
  <c r="P29" i="2"/>
  <c r="P30" i="2"/>
  <c r="P31" i="2"/>
  <c r="P32" i="2"/>
  <c r="P27" i="2"/>
  <c r="M27" i="2"/>
  <c r="M28" i="2"/>
  <c r="M29" i="2"/>
  <c r="M30" i="2"/>
  <c r="M31" i="2"/>
  <c r="M32" i="2"/>
  <c r="J27" i="2"/>
  <c r="J28" i="2"/>
  <c r="J29" i="2"/>
  <c r="J30" i="2"/>
  <c r="J31" i="2"/>
  <c r="J32" i="2"/>
  <c r="P24" i="2"/>
  <c r="P25" i="2"/>
  <c r="M24" i="2"/>
  <c r="M25" i="2"/>
  <c r="J24" i="2"/>
  <c r="J25" i="2"/>
  <c r="P23" i="2"/>
  <c r="M23" i="2"/>
  <c r="J23" i="2"/>
  <c r="P15" i="2" l="1"/>
  <c r="P11" i="2"/>
  <c r="P12" i="2"/>
  <c r="P13" i="2"/>
  <c r="P10" i="2"/>
</calcChain>
</file>

<file path=xl/sharedStrings.xml><?xml version="1.0" encoding="utf-8"?>
<sst xmlns="http://schemas.openxmlformats.org/spreadsheetml/2006/main" count="179" uniqueCount="132">
  <si>
    <t>Баннерная реклама</t>
  </si>
  <si>
    <t>A1</t>
  </si>
  <si>
    <t>Наименование</t>
  </si>
  <si>
    <t>Описание</t>
  </si>
  <si>
    <t>Позиция</t>
  </si>
  <si>
    <t>A2</t>
  </si>
  <si>
    <t>Баннер (100% х 60px)</t>
  </si>
  <si>
    <t>Баннер (100% х 100px)</t>
  </si>
  <si>
    <t>A3</t>
  </si>
  <si>
    <t>Технические параметры</t>
  </si>
  <si>
    <t>Бесплатно</t>
  </si>
  <si>
    <t>Главная страница</t>
  </si>
  <si>
    <t>Вывод</t>
  </si>
  <si>
    <t>Все страницы</t>
  </si>
  <si>
    <t>Составной баннер ALL (100% х 1080px)</t>
  </si>
  <si>
    <t>Стоимость 
за неделю 
(7 дней), 
бел. руб.</t>
  </si>
  <si>
    <t>B1</t>
  </si>
  <si>
    <t>Составной баннер TOP (100% х 1080px)</t>
  </si>
  <si>
    <t>Составной баннер (100% х 1080px)</t>
  </si>
  <si>
    <t>Все стр. кроме главной</t>
  </si>
  <si>
    <t>B2</t>
  </si>
  <si>
    <t>B3</t>
  </si>
  <si>
    <t>Самый верхний баннер</t>
  </si>
  <si>
    <t>__</t>
  </si>
  <si>
    <t>C1</t>
  </si>
  <si>
    <t>C2</t>
  </si>
  <si>
    <t>C3</t>
  </si>
  <si>
    <t>Баннер ALL (100% х 100px)</t>
  </si>
  <si>
    <t>Баннер ТОP (100% х 100px)</t>
  </si>
  <si>
    <t>Баннер ALL (100% х 60px)</t>
  </si>
  <si>
    <t>Баннер ТОP (100% х 60px)</t>
  </si>
  <si>
    <t>D1</t>
  </si>
  <si>
    <t>D2</t>
  </si>
  <si>
    <t>D3</t>
  </si>
  <si>
    <t>D4</t>
  </si>
  <si>
    <t>HTML5, SWF</t>
  </si>
  <si>
    <t>E1</t>
  </si>
  <si>
    <t>E2</t>
  </si>
  <si>
    <t>E3</t>
  </si>
  <si>
    <t>JPG, GIF, HTML5, SWF</t>
  </si>
  <si>
    <t>Баннер ALL (240px х 400px)</t>
  </si>
  <si>
    <t>Баннер ТОP (240px х 400px)</t>
  </si>
  <si>
    <t>Баннер (240px х 400px)</t>
  </si>
  <si>
    <r>
      <t xml:space="preserve">Баннер ТОP (240px х 400px) </t>
    </r>
    <r>
      <rPr>
        <b/>
        <sz val="11"/>
        <color rgb="FFFF0000"/>
        <rFont val="Calibri"/>
        <family val="2"/>
        <charset val="204"/>
        <scheme val="minor"/>
      </rPr>
      <t>R</t>
    </r>
  </si>
  <si>
    <t>До трех баннеров на одном месте. Ротация</t>
  </si>
  <si>
    <t>F1</t>
  </si>
  <si>
    <t>F2</t>
  </si>
  <si>
    <t>Принимаемые форматы файлов готовой рекламы: jpg, gif, swf (flash), код HTML5</t>
  </si>
  <si>
    <t>G1</t>
  </si>
  <si>
    <t>G2</t>
  </si>
  <si>
    <t>G3</t>
  </si>
  <si>
    <t>Баннер ALL (447px х 224px)</t>
  </si>
  <si>
    <t>Баннер TOP (447px х 224px)</t>
  </si>
  <si>
    <t>Баннер (447px х 224px)</t>
  </si>
  <si>
    <t>Верхний баннер, обрамляющий основной блок сайта ("уши"). Состоит из трех частей</t>
  </si>
  <si>
    <t>Максимальный размер принимаемой готовой баннерной рекламы - 1 мб. Оптимальный - до 300 кб</t>
  </si>
  <si>
    <t>Рекламно-информационные материалы</t>
  </si>
  <si>
    <t>T1</t>
  </si>
  <si>
    <t>T2</t>
  </si>
  <si>
    <t>T3</t>
  </si>
  <si>
    <t>Титульная новость на главной странице с большой картинкой</t>
  </si>
  <si>
    <t>Титульная новость на главной странице с маленькой картинкой</t>
  </si>
  <si>
    <t>T4</t>
  </si>
  <si>
    <t>Стоимость за размещение, бел. руб.</t>
  </si>
  <si>
    <t>нет</t>
  </si>
  <si>
    <t>T5</t>
  </si>
  <si>
    <t>Рекламно-информационный материал на главной странице в рубрике "Новости компаний"</t>
  </si>
  <si>
    <t>T6</t>
  </si>
  <si>
    <t>Рекламно-информационный материал на главной странице в основных рубриках с большой картинкой</t>
  </si>
  <si>
    <t>Рекламно-информационный материал на главной странице в основных рубриках с маленькой картинкой</t>
  </si>
  <si>
    <t>Рекламно-информационный материал на главной странице в дополнительных рубриках с картинкой</t>
  </si>
  <si>
    <t>Постоянное размещение в архиве сайта. 4 места для показа. Новые новости вытесняют с главной страницы старые. Не более 3 гиперссылок в материале</t>
  </si>
  <si>
    <t>Разовый платеж для размещения материала в
 архиве сайта</t>
  </si>
  <si>
    <t>Баннер ALL (100%** х 120px)</t>
  </si>
  <si>
    <t>Баннер ТОP (100%** х 120px)</t>
  </si>
  <si>
    <t>Баннер (100%** х 120px)</t>
  </si>
  <si>
    <r>
      <t xml:space="preserve">Баннер ALL (100%** х 120px) </t>
    </r>
    <r>
      <rPr>
        <b/>
        <sz val="11"/>
        <color rgb="FFFF0000"/>
        <rFont val="Calibri"/>
        <family val="2"/>
        <charset val="204"/>
        <scheme val="minor"/>
      </rPr>
      <t>R</t>
    </r>
  </si>
  <si>
    <r>
      <t xml:space="preserve">Баннер ТОP (100%** х 120px) </t>
    </r>
    <r>
      <rPr>
        <b/>
        <sz val="11"/>
        <color rgb="FFFF0000"/>
        <rFont val="Calibri"/>
        <family val="2"/>
        <charset val="204"/>
        <scheme val="minor"/>
      </rPr>
      <t>R</t>
    </r>
  </si>
  <si>
    <r>
      <t xml:space="preserve">Баннер (100%** х 120px) </t>
    </r>
    <r>
      <rPr>
        <b/>
        <sz val="11"/>
        <color rgb="FFFF0000"/>
        <rFont val="Calibri"/>
        <family val="2"/>
        <charset val="204"/>
        <scheme val="minor"/>
      </rPr>
      <t>R</t>
    </r>
  </si>
  <si>
    <r>
      <t>Бесплатно</t>
    </r>
    <r>
      <rPr>
        <sz val="11"/>
        <color theme="1"/>
        <rFont val="Calibri"/>
        <family val="2"/>
        <charset val="204"/>
        <scheme val="minor"/>
      </rPr>
      <t>***</t>
    </r>
  </si>
  <si>
    <t>Стоимость изготовления оригинал-макета</t>
  </si>
  <si>
    <t>Стоимость изготовления оригинал-макета указана для статических модулей в формате JPG</t>
  </si>
  <si>
    <t>Стоимость 
за 1 месяц
(30 дней), 
бел. руб.</t>
  </si>
  <si>
    <t>Стоимость
за 2 недели 
(14 дней), 
бел. руб.</t>
  </si>
  <si>
    <t>** 100% ширины от основного блока сайта (минимальная ширина 1256px, максимальная 1400px)</t>
  </si>
  <si>
    <t>*** При размещении баннера сроком на один месяц и более</t>
  </si>
  <si>
    <t>Для статического модуля в формате 
JPG (анимированного GIF)  размеры - 1400px х 120px. Масшатабируется.
HTML5, SWF - 100% x 120px</t>
  </si>
  <si>
    <t>на оказание рекламно-информационных услуг через веб-сайт dneprovec.by</t>
  </si>
  <si>
    <t>B4</t>
  </si>
  <si>
    <t>B5</t>
  </si>
  <si>
    <t>B6</t>
  </si>
  <si>
    <t>C4</t>
  </si>
  <si>
    <t>C5</t>
  </si>
  <si>
    <t>C6</t>
  </si>
  <si>
    <t>F3</t>
  </si>
  <si>
    <t>Баннер (240px х 120px)</t>
  </si>
  <si>
    <t>Баннер ALL (240px х 120px)</t>
  </si>
  <si>
    <t>Баннер TOP (240px х 120px)</t>
  </si>
  <si>
    <t>Баннер (670px х 100px)</t>
  </si>
  <si>
    <t>Все материалы рубрики кроме главной</t>
  </si>
  <si>
    <t>Баннер ALL (670px х 100px)</t>
  </si>
  <si>
    <t>Баннер TOP (670px х 100px)</t>
  </si>
  <si>
    <t>Боковые части (260px x 1080px) - статичны, JPG. Центральная верхняя часть может быть JPG, GIF, SWF, HTML5 (1400 х 180px или 100% х 180px)</t>
  </si>
  <si>
    <t>JPG, GIF</t>
  </si>
  <si>
    <t>Смена баннеров каждые 5 секунд. Выбор первого баннера для показа в цикле случаен</t>
  </si>
  <si>
    <t>Время показа рекламных модулей, которые находятся в режиме ротации, составляет 5 секунд</t>
  </si>
  <si>
    <t xml:space="preserve">Вывод на главной над основными рубриками; в материалах - между текстом и комментариями </t>
  </si>
  <si>
    <t>На главной странице показывается в нижней части сайта. В материалах - в правой колонке. Дополнительный бесплатный показ в ленте</t>
  </si>
  <si>
    <t>Модульные баннеры в правой части сайта. Выбор раздела. Дополнительный бесплатный показ в ленте</t>
  </si>
  <si>
    <t>Баннер над логотипом сайта. Занимает 100% ширины от основного блока</t>
  </si>
  <si>
    <t xml:space="preserve">До трех баннеров на одном месте. Ротация </t>
  </si>
  <si>
    <t xml:space="preserve">Смена баннеров каждые 5 секунд. </t>
  </si>
  <si>
    <t>Основные рубрики: "Общество", "Экономика", "Авто", "Культура", "Спорт" и их подрубрики. Стоимость написания материалов журналистами "Дняпроўца" оговаривается отдельно. Возможно размещение только картинки с заголовком и описанием с внедрением гиперссылки (переход осуществляется на ваш сайт)</t>
  </si>
  <si>
    <t>Дополнительные рубрики: "Технологии", "Службы информируют", "Здоровье и красота", "Путешествия", "Калейдоскоп"</t>
  </si>
  <si>
    <t>Все материалы рубрики</t>
  </si>
  <si>
    <t>T7</t>
  </si>
  <si>
    <t>На выбор: Вконтакте, Одноклассники, Facebook, Twitter</t>
  </si>
  <si>
    <t>Размещение рекламно-информационного материала в социальной сети (группы и странички "Дняпроўца")</t>
  </si>
  <si>
    <t>DD</t>
  </si>
  <si>
    <t>Главная + все материалы одной рубрики</t>
  </si>
  <si>
    <t>EE</t>
  </si>
  <si>
    <t>Главная + все рубрики</t>
  </si>
  <si>
    <t>FF</t>
  </si>
  <si>
    <t>GG</t>
  </si>
  <si>
    <r>
      <rPr>
        <b/>
        <sz val="16"/>
        <color theme="1"/>
        <rFont val="Times New Roman"/>
        <family val="1"/>
        <charset val="204"/>
      </rPr>
      <t>УТВЕРЖДАЮ:</t>
    </r>
    <r>
      <rPr>
        <sz val="16"/>
        <color theme="1"/>
        <rFont val="Times New Roman"/>
        <family val="1"/>
        <charset val="204"/>
      </rPr>
      <t xml:space="preserve">
Главный редактор КУП "Редакция газеты "Дняпровец"
____________Сергеев И.Г.</t>
    </r>
  </si>
  <si>
    <t>*Цены сформированы с учетом НДС</t>
  </si>
  <si>
    <t>Цена за сутки
(с НДС*)</t>
  </si>
  <si>
    <t>Цена 
за сутки
(с НДС*)</t>
  </si>
  <si>
    <r>
      <rPr>
        <b/>
        <sz val="15"/>
        <rFont val="Calibri"/>
        <family val="2"/>
        <charset val="204"/>
        <scheme val="minor"/>
      </rPr>
      <t>В зависимости от объема рекламно-информационных услуг предусмотрена система скидок.</t>
    </r>
    <r>
      <rPr>
        <sz val="12"/>
        <rFont val="Calibri"/>
        <family val="2"/>
        <charset val="204"/>
        <scheme val="minor"/>
      </rPr>
      <t xml:space="preserve"> 
Порядок предоставления скидок регламентируется Положением о скидках на рекламно-информационные услуги через веб-сайт dneprovec.by 
</t>
    </r>
    <r>
      <rPr>
        <b/>
        <sz val="11"/>
        <rFont val="Calibri"/>
        <family val="2"/>
        <charset val="204"/>
        <scheme val="minor"/>
      </rPr>
      <t xml:space="preserve">
Рекламно-информационные материалы (за искл. баннеров) сопровождаются знаком "*" и пометкой "На правах рекламы". </t>
    </r>
    <r>
      <rPr>
        <sz val="11"/>
        <rFont val="Calibri"/>
        <family val="2"/>
        <charset val="204"/>
        <scheme val="minor"/>
      </rPr>
      <t xml:space="preserve">Требования к материалам: не более 5 гиперссылок (за исключением рубрики "Новости компаний", см. Описание), соответствие Законодательству Республики Беларусь. Редакция оставляет за собой право отказать в размещении рекламно-информационного материала (в том числе баннерной рекламы) в случае его несоответствия редакционной политике. 
</t>
    </r>
    <r>
      <rPr>
        <b/>
        <sz val="13"/>
        <rFont val="Calibri"/>
        <family val="2"/>
        <charset val="204"/>
        <scheme val="minor"/>
      </rPr>
      <t>E-mail: reklama@dneprovec.by, dneprovecby@yandex.ru. Тел./факс 8 (02340) 2-36-09, тел. 2-21-90, +375 29 166-90-90</t>
    </r>
  </si>
  <si>
    <t>Баранова Н.С.</t>
  </si>
  <si>
    <t>Заведующий отделом маркетинга и рекламы</t>
  </si>
  <si>
    <t>Прейскурант цен № 5 от 02.01.2017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</si>
</sst>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"/>
    <numFmt numFmtId="165" formatCode="#,##0.00_ ;\-#,##0.0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CE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41" fontId="4" fillId="2" borderId="0" xfId="0" applyNumberFormat="1" applyFont="1" applyFill="1" applyAlignment="1">
      <alignment horizontal="center" vertical="center"/>
    </xf>
    <xf numFmtId="41" fontId="4" fillId="2" borderId="0" xfId="2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4" fillId="5" borderId="1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14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center" vertical="center" wrapText="1"/>
    </xf>
    <xf numFmtId="41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1" fontId="8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1" fontId="8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9" fontId="15" fillId="2" borderId="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10" fillId="7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0" fillId="5" borderId="8" xfId="0" applyFill="1" applyBorder="1"/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1" fontId="0" fillId="5" borderId="0" xfId="0" applyNumberFormat="1" applyFill="1"/>
    <xf numFmtId="0" fontId="0" fillId="0" borderId="11" xfId="0" applyBorder="1"/>
    <xf numFmtId="0" fontId="0" fillId="5" borderId="0" xfId="0" applyFill="1" applyBorder="1" applyAlignment="1">
      <alignment horizontal="left" vertical="center" indent="1"/>
    </xf>
    <xf numFmtId="9" fontId="13" fillId="5" borderId="1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left" vertical="center" indent="4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3" fillId="6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top" indent="1"/>
    </xf>
    <xf numFmtId="0" fontId="0" fillId="5" borderId="0" xfId="0" applyFill="1" applyBorder="1" applyAlignment="1">
      <alignment horizontal="left"/>
    </xf>
    <xf numFmtId="0" fontId="2" fillId="9" borderId="1" xfId="0" applyFont="1" applyFill="1" applyBorder="1" applyAlignment="1">
      <alignment horizontal="left" vertical="center" wrapText="1" indent="1"/>
    </xf>
    <xf numFmtId="0" fontId="14" fillId="9" borderId="1" xfId="0" applyFont="1" applyFill="1" applyBorder="1" applyAlignment="1">
      <alignment horizontal="left" vertical="center" wrapText="1" indent="1"/>
    </xf>
    <xf numFmtId="9" fontId="15" fillId="9" borderId="1" xfId="0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1" xfId="0" applyFont="1" applyFill="1" applyBorder="1" applyAlignment="1">
      <alignment horizontal="center" vertical="center"/>
    </xf>
    <xf numFmtId="9" fontId="13" fillId="9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0" fillId="5" borderId="0" xfId="0" applyNumberFormat="1" applyFill="1"/>
    <xf numFmtId="165" fontId="8" fillId="8" borderId="1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0" fillId="5" borderId="0" xfId="0" applyFont="1" applyFill="1" applyAlignment="1">
      <alignment horizontal="left" vertical="top" wrapText="1"/>
    </xf>
    <xf numFmtId="0" fontId="20" fillId="0" borderId="0" xfId="0" applyFont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/>
    <xf numFmtId="0" fontId="7" fillId="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left" vertical="center" wrapText="1" indent="1"/>
    </xf>
    <xf numFmtId="0" fontId="0" fillId="9" borderId="14" xfId="0" applyFill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" fontId="8" fillId="9" borderId="13" xfId="2" applyNumberFormat="1" applyFont="1" applyFill="1" applyBorder="1" applyAlignment="1">
      <alignment horizontal="center" vertical="center"/>
    </xf>
    <xf numFmtId="4" fontId="8" fillId="9" borderId="14" xfId="2" applyNumberFormat="1" applyFont="1" applyFill="1" applyBorder="1" applyAlignment="1">
      <alignment horizontal="center" vertical="center"/>
    </xf>
    <xf numFmtId="164" fontId="8" fillId="9" borderId="13" xfId="2" applyNumberFormat="1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2" fontId="8" fillId="9" borderId="13" xfId="2" applyNumberFormat="1" applyFont="1" applyFill="1" applyBorder="1" applyAlignment="1">
      <alignment horizontal="center" vertical="center"/>
    </xf>
    <xf numFmtId="2" fontId="8" fillId="9" borderId="14" xfId="2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2" fontId="8" fillId="5" borderId="13" xfId="2" applyNumberFormat="1" applyFont="1" applyFill="1" applyBorder="1" applyAlignment="1">
      <alignment horizontal="center" vertical="center"/>
    </xf>
    <xf numFmtId="2" fontId="8" fillId="5" borderId="14" xfId="2" applyNumberFormat="1" applyFont="1" applyFill="1" applyBorder="1" applyAlignment="1">
      <alignment horizontal="center" vertical="center"/>
    </xf>
    <xf numFmtId="164" fontId="8" fillId="5" borderId="13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2" fontId="0" fillId="9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2" fontId="8" fillId="9" borderId="13" xfId="0" applyNumberFormat="1" applyFont="1" applyFill="1" applyBorder="1" applyAlignment="1">
      <alignment horizontal="center" vertical="center"/>
    </xf>
    <xf numFmtId="2" fontId="8" fillId="9" borderId="14" xfId="0" applyNumberFormat="1" applyFont="1" applyFill="1" applyBorder="1" applyAlignment="1">
      <alignment horizontal="center" vertical="center"/>
    </xf>
    <xf numFmtId="0" fontId="0" fillId="5" borderId="0" xfId="0" applyFill="1" applyAlignment="1"/>
    <xf numFmtId="0" fontId="5" fillId="5" borderId="3" xfId="0" applyFont="1" applyFill="1" applyBorder="1" applyAlignment="1">
      <alignment horizontal="left" vertical="center" wrapText="1" indent="1"/>
    </xf>
    <xf numFmtId="0" fontId="7" fillId="5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wrapText="1" indent="1"/>
    </xf>
    <xf numFmtId="0" fontId="17" fillId="5" borderId="0" xfId="0" applyFont="1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5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0000"/>
      <color rgb="FFCC0000"/>
      <color rgb="FF660033"/>
      <color rgb="FFF1FCE9"/>
      <color rgb="FFEBF8E3"/>
      <color rgb="FFEAF7E2"/>
      <color rgb="FF225823"/>
      <color rgb="FFFFF4D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207206</xdr:colOff>
      <xdr:row>21</xdr:row>
      <xdr:rowOff>32385</xdr:rowOff>
    </xdr:from>
    <xdr:to>
      <xdr:col>7</xdr:col>
      <xdr:colOff>588206</xdr:colOff>
      <xdr:row>21</xdr:row>
      <xdr:rowOff>123825</xdr:rowOff>
    </xdr:to>
    <xdr:sp macro="" textlink="">
      <xdr:nvSpPr>
        <xdr:cNvPr id="2" name="Равнобедренный треугольник 1"/>
        <xdr:cNvSpPr/>
      </xdr:nvSpPr>
      <xdr:spPr>
        <a:xfrm rot="10800000">
          <a:off x="9313106" y="7490460"/>
          <a:ext cx="381000" cy="91440"/>
        </a:xfrm>
        <a:prstGeom prst="triangl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407231</xdr:colOff>
      <xdr:row>21</xdr:row>
      <xdr:rowOff>32385</xdr:rowOff>
    </xdr:from>
    <xdr:to>
      <xdr:col>18</xdr:col>
      <xdr:colOff>788231</xdr:colOff>
      <xdr:row>21</xdr:row>
      <xdr:rowOff>123825</xdr:rowOff>
    </xdr:to>
    <xdr:sp macro="" textlink="">
      <xdr:nvSpPr>
        <xdr:cNvPr id="3" name="Равнобедренный треугольник 2"/>
        <xdr:cNvSpPr/>
      </xdr:nvSpPr>
      <xdr:spPr>
        <a:xfrm rot="10800000">
          <a:off x="14704256" y="7490460"/>
          <a:ext cx="381000" cy="91440"/>
        </a:xfrm>
        <a:prstGeom prst="triangl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407231</xdr:colOff>
      <xdr:row>8</xdr:row>
      <xdr:rowOff>21179</xdr:rowOff>
    </xdr:from>
    <xdr:to>
      <xdr:col>18</xdr:col>
      <xdr:colOff>788231</xdr:colOff>
      <xdr:row>8</xdr:row>
      <xdr:rowOff>112619</xdr:rowOff>
    </xdr:to>
    <xdr:sp macro="" textlink="">
      <xdr:nvSpPr>
        <xdr:cNvPr id="4" name="Равнобедренный треугольник 3"/>
        <xdr:cNvSpPr/>
      </xdr:nvSpPr>
      <xdr:spPr>
        <a:xfrm rot="10800000">
          <a:off x="14704256" y="3202529"/>
          <a:ext cx="381000" cy="91440"/>
        </a:xfrm>
        <a:prstGeom prst="triangl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514535</xdr:colOff>
      <xdr:row>8</xdr:row>
      <xdr:rowOff>17415</xdr:rowOff>
    </xdr:from>
    <xdr:to>
      <xdr:col>9</xdr:col>
      <xdr:colOff>895535</xdr:colOff>
      <xdr:row>8</xdr:row>
      <xdr:rowOff>117999</xdr:rowOff>
    </xdr:to>
    <xdr:sp macro="" textlink="">
      <xdr:nvSpPr>
        <xdr:cNvPr id="5" name="Равнобедренный треугольник 4"/>
        <xdr:cNvSpPr/>
      </xdr:nvSpPr>
      <xdr:spPr>
        <a:xfrm rot="10800000">
          <a:off x="10506260" y="3198765"/>
          <a:ext cx="381000" cy="100584"/>
        </a:xfrm>
        <a:prstGeom prst="triangle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tabSelected="1" topLeftCell="A34" zoomScaleNormal="100" workbookViewId="0">
      <selection activeCell="F9" sqref="F9"/>
    </sheetView>
  </sheetViews>
  <sheetFormatPr defaultRowHeight="15" x14ac:dyDescent="0.25"/>
  <cols>
    <col min="1" max="1" width="2.85546875" customWidth="1"/>
    <col min="2" max="2" width="1.140625" customWidth="1"/>
    <col min="3" max="3" width="7" customWidth="1"/>
    <col min="4" max="4" width="38.140625" customWidth="1"/>
    <col min="5" max="5" width="23" customWidth="1"/>
    <col min="6" max="6" width="30.28515625" customWidth="1"/>
    <col min="7" max="7" width="34.140625" customWidth="1"/>
    <col min="8" max="8" width="12.140625" customWidth="1"/>
    <col min="9" max="9" width="1.140625" customWidth="1"/>
    <col min="10" max="10" width="15.140625" customWidth="1"/>
    <col min="11" max="11" width="0.42578125" hidden="1" customWidth="1"/>
    <col min="12" max="12" width="1.140625" hidden="1" customWidth="1"/>
    <col min="13" max="13" width="13.28515625" customWidth="1"/>
    <col min="14" max="14" width="5.42578125" hidden="1" customWidth="1"/>
    <col min="15" max="15" width="2.28515625" customWidth="1"/>
    <col min="16" max="16" width="14.28515625" customWidth="1"/>
    <col min="17" max="17" width="7.7109375" hidden="1" customWidth="1"/>
    <col min="18" max="18" width="2.7109375" customWidth="1"/>
    <col min="19" max="19" width="21.5703125" customWidth="1"/>
    <col min="20" max="20" width="1.140625" customWidth="1"/>
    <col min="21" max="21" width="2.85546875" customWidth="1"/>
  </cols>
  <sheetData>
    <row r="1" spans="1:21" x14ac:dyDescent="0.25">
      <c r="A1" s="41"/>
      <c r="B1" s="41"/>
      <c r="C1" s="41"/>
      <c r="D1" s="41"/>
      <c r="E1" s="4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70"/>
      <c r="R1" s="70"/>
      <c r="S1" s="70"/>
      <c r="T1" s="70"/>
      <c r="U1" s="41"/>
    </row>
    <row r="2" spans="1:21" ht="60.75" customHeight="1" x14ac:dyDescent="0.5">
      <c r="A2" s="41"/>
      <c r="B2" s="41"/>
      <c r="C2" s="41"/>
      <c r="D2" s="41"/>
      <c r="E2" s="41"/>
      <c r="F2" s="41"/>
      <c r="G2" s="60" t="s">
        <v>131</v>
      </c>
      <c r="H2" s="41"/>
      <c r="I2" s="41"/>
      <c r="J2" s="41"/>
      <c r="K2" s="41"/>
      <c r="L2" s="41"/>
      <c r="M2" s="41"/>
      <c r="N2" s="41"/>
      <c r="O2" s="41"/>
      <c r="P2" s="89" t="s">
        <v>124</v>
      </c>
      <c r="Q2" s="90"/>
      <c r="R2" s="90"/>
      <c r="S2" s="90"/>
      <c r="T2" s="90"/>
      <c r="U2" s="41"/>
    </row>
    <row r="3" spans="1:21" ht="21.75" customHeight="1" x14ac:dyDescent="0.3">
      <c r="A3" s="41"/>
      <c r="B3" s="41"/>
      <c r="C3" s="41"/>
      <c r="D3" s="41"/>
      <c r="E3" s="41"/>
      <c r="F3" s="41"/>
      <c r="G3" s="61" t="s">
        <v>87</v>
      </c>
      <c r="H3" s="41"/>
      <c r="I3" s="41"/>
      <c r="J3" s="41"/>
      <c r="K3" s="41"/>
      <c r="L3" s="41"/>
      <c r="M3" s="41"/>
      <c r="N3" s="41"/>
      <c r="O3" s="41"/>
      <c r="P3" s="90"/>
      <c r="Q3" s="90"/>
      <c r="R3" s="90"/>
      <c r="S3" s="90"/>
      <c r="T3" s="90"/>
      <c r="U3" s="41"/>
    </row>
    <row r="4" spans="1:21" ht="18" customHeight="1" x14ac:dyDescent="0.25">
      <c r="A4" s="41"/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49"/>
      <c r="O4" s="49"/>
      <c r="P4" s="90"/>
      <c r="Q4" s="90"/>
      <c r="R4" s="90"/>
      <c r="S4" s="90"/>
      <c r="T4" s="90"/>
      <c r="U4" s="41"/>
    </row>
    <row r="5" spans="1:21" ht="27.7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90"/>
      <c r="Q5" s="90"/>
      <c r="R5" s="90"/>
      <c r="S5" s="90"/>
      <c r="T5" s="90"/>
      <c r="U5" s="41"/>
    </row>
    <row r="6" spans="1:21" ht="36.75" customHeight="1" x14ac:dyDescent="0.25">
      <c r="A6" s="41"/>
      <c r="B6" s="91" t="s">
        <v>56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41"/>
    </row>
    <row r="7" spans="1:21" ht="6" customHeight="1" x14ac:dyDescent="0.25">
      <c r="A7" s="4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0"/>
      <c r="P7" s="8"/>
      <c r="Q7" s="8"/>
      <c r="R7" s="8"/>
      <c r="S7" s="8"/>
      <c r="T7" s="8"/>
      <c r="U7" s="41"/>
    </row>
    <row r="8" spans="1:21" ht="78" customHeight="1" x14ac:dyDescent="0.25">
      <c r="A8" s="41"/>
      <c r="B8" s="8"/>
      <c r="C8" s="33" t="s">
        <v>4</v>
      </c>
      <c r="D8" s="93" t="s">
        <v>2</v>
      </c>
      <c r="E8" s="94"/>
      <c r="F8" s="95" t="s">
        <v>3</v>
      </c>
      <c r="G8" s="96"/>
      <c r="H8" s="94"/>
      <c r="I8" s="9"/>
      <c r="J8" s="97" t="s">
        <v>126</v>
      </c>
      <c r="K8" s="94"/>
      <c r="L8" s="63"/>
      <c r="M8" s="98" t="s">
        <v>63</v>
      </c>
      <c r="N8" s="94"/>
      <c r="O8" s="24"/>
      <c r="P8" s="5" t="s">
        <v>15</v>
      </c>
      <c r="Q8" s="17"/>
      <c r="R8" s="8"/>
      <c r="S8" s="16" t="s">
        <v>72</v>
      </c>
      <c r="T8" s="8"/>
      <c r="U8" s="41"/>
    </row>
    <row r="9" spans="1:21" x14ac:dyDescent="0.25">
      <c r="A9" s="41"/>
      <c r="B9" s="8"/>
      <c r="C9" s="8"/>
      <c r="D9" s="8"/>
      <c r="E9" s="8"/>
      <c r="F9" s="62"/>
      <c r="G9" s="62"/>
      <c r="H9" s="8"/>
      <c r="I9" s="8"/>
      <c r="J9" s="30"/>
      <c r="K9" s="30"/>
      <c r="L9" s="30"/>
      <c r="M9" s="30"/>
      <c r="N9" s="30"/>
      <c r="O9" s="30"/>
      <c r="P9" s="8"/>
      <c r="Q9" s="8"/>
      <c r="R9" s="8"/>
      <c r="S9" s="8"/>
      <c r="T9" s="8"/>
      <c r="U9" s="41"/>
    </row>
    <row r="10" spans="1:21" ht="19.5" customHeight="1" x14ac:dyDescent="0.25">
      <c r="A10" s="41"/>
      <c r="B10" s="8"/>
      <c r="C10" s="43" t="s">
        <v>57</v>
      </c>
      <c r="D10" s="99" t="s">
        <v>60</v>
      </c>
      <c r="E10" s="100"/>
      <c r="F10" s="101" t="s">
        <v>112</v>
      </c>
      <c r="G10" s="102"/>
      <c r="H10" s="103"/>
      <c r="I10" s="10"/>
      <c r="J10" s="110">
        <v>17.55</v>
      </c>
      <c r="K10" s="111"/>
      <c r="L10" s="28"/>
      <c r="M10" s="112"/>
      <c r="N10" s="113"/>
      <c r="O10" s="64"/>
      <c r="P10" s="79">
        <f>J10*7-Q10</f>
        <v>122.85000000000001</v>
      </c>
      <c r="Q10" s="76"/>
      <c r="R10" s="8"/>
      <c r="S10" s="79">
        <v>11.7</v>
      </c>
      <c r="T10" s="8"/>
      <c r="U10" s="41"/>
    </row>
    <row r="11" spans="1:21" ht="19.5" customHeight="1" x14ac:dyDescent="0.25">
      <c r="A11" s="41"/>
      <c r="B11" s="8"/>
      <c r="C11" s="43" t="s">
        <v>58</v>
      </c>
      <c r="D11" s="99" t="s">
        <v>61</v>
      </c>
      <c r="E11" s="100"/>
      <c r="F11" s="104"/>
      <c r="G11" s="105"/>
      <c r="H11" s="106"/>
      <c r="I11" s="10"/>
      <c r="J11" s="114">
        <v>11.7</v>
      </c>
      <c r="K11" s="115"/>
      <c r="L11" s="28"/>
      <c r="M11" s="112"/>
      <c r="N11" s="113"/>
      <c r="O11" s="64"/>
      <c r="P11" s="79">
        <f t="shared" ref="P11:P13" si="0">J11*7-Q11</f>
        <v>81.899999999999991</v>
      </c>
      <c r="Q11" s="76"/>
      <c r="R11" s="8"/>
      <c r="S11" s="79">
        <v>11.7</v>
      </c>
      <c r="T11" s="8"/>
      <c r="U11" s="41"/>
    </row>
    <row r="12" spans="1:21" ht="30" customHeight="1" x14ac:dyDescent="0.25">
      <c r="A12" s="41"/>
      <c r="B12" s="8"/>
      <c r="C12" s="43" t="s">
        <v>59</v>
      </c>
      <c r="D12" s="116" t="s">
        <v>68</v>
      </c>
      <c r="E12" s="117"/>
      <c r="F12" s="104"/>
      <c r="G12" s="105"/>
      <c r="H12" s="106"/>
      <c r="I12" s="10"/>
      <c r="J12" s="118">
        <v>8.76</v>
      </c>
      <c r="K12" s="119"/>
      <c r="L12" s="28"/>
      <c r="M12" s="120"/>
      <c r="N12" s="121"/>
      <c r="O12" s="64"/>
      <c r="P12" s="79">
        <f t="shared" si="0"/>
        <v>61.32</v>
      </c>
      <c r="Q12" s="59"/>
      <c r="R12" s="8"/>
      <c r="S12" s="80">
        <v>11.7</v>
      </c>
      <c r="T12" s="8"/>
      <c r="U12" s="41"/>
    </row>
    <row r="13" spans="1:21" ht="30" customHeight="1" x14ac:dyDescent="0.25">
      <c r="A13" s="41"/>
      <c r="B13" s="8"/>
      <c r="C13" s="43" t="s">
        <v>62</v>
      </c>
      <c r="D13" s="116" t="s">
        <v>69</v>
      </c>
      <c r="E13" s="117"/>
      <c r="F13" s="107"/>
      <c r="G13" s="108"/>
      <c r="H13" s="109"/>
      <c r="I13" s="10"/>
      <c r="J13" s="118">
        <v>5.85</v>
      </c>
      <c r="K13" s="119"/>
      <c r="L13" s="28"/>
      <c r="M13" s="120"/>
      <c r="N13" s="121"/>
      <c r="O13" s="64"/>
      <c r="P13" s="79">
        <f t="shared" si="0"/>
        <v>40.949999999999996</v>
      </c>
      <c r="Q13" s="59"/>
      <c r="R13" s="8"/>
      <c r="S13" s="80">
        <v>11.7</v>
      </c>
      <c r="T13" s="8"/>
      <c r="U13" s="41"/>
    </row>
    <row r="14" spans="1:21" ht="30" customHeight="1" x14ac:dyDescent="0.25">
      <c r="A14" s="41"/>
      <c r="B14" s="8"/>
      <c r="C14" s="43" t="s">
        <v>65</v>
      </c>
      <c r="D14" s="116" t="s">
        <v>66</v>
      </c>
      <c r="E14" s="117"/>
      <c r="F14" s="125" t="s">
        <v>71</v>
      </c>
      <c r="G14" s="130"/>
      <c r="H14" s="131"/>
      <c r="I14" s="10"/>
      <c r="J14" s="114" t="s">
        <v>64</v>
      </c>
      <c r="K14" s="128"/>
      <c r="L14" s="28"/>
      <c r="M14" s="132">
        <v>11.7</v>
      </c>
      <c r="N14" s="133"/>
      <c r="O14" s="64"/>
      <c r="P14" s="114"/>
      <c r="Q14" s="128"/>
      <c r="R14" s="8"/>
      <c r="S14" s="79" t="s">
        <v>10</v>
      </c>
      <c r="T14" s="8"/>
      <c r="U14" s="41"/>
    </row>
    <row r="15" spans="1:21" ht="30" customHeight="1" x14ac:dyDescent="0.25">
      <c r="A15" s="41"/>
      <c r="B15" s="8"/>
      <c r="C15" s="43" t="s">
        <v>67</v>
      </c>
      <c r="D15" s="116" t="s">
        <v>70</v>
      </c>
      <c r="E15" s="117"/>
      <c r="F15" s="125" t="s">
        <v>113</v>
      </c>
      <c r="G15" s="126"/>
      <c r="H15" s="127"/>
      <c r="I15" s="10"/>
      <c r="J15" s="118">
        <v>5.85</v>
      </c>
      <c r="K15" s="119"/>
      <c r="L15" s="28"/>
      <c r="M15" s="118"/>
      <c r="N15" s="129"/>
      <c r="O15" s="64"/>
      <c r="P15" s="79">
        <f t="shared" ref="P15" si="1">J15*7-Q15</f>
        <v>40.949999999999996</v>
      </c>
      <c r="Q15" s="59"/>
      <c r="R15" s="8"/>
      <c r="S15" s="80">
        <v>5.85</v>
      </c>
      <c r="T15" s="8"/>
      <c r="U15" s="41"/>
    </row>
    <row r="16" spans="1:21" ht="30" customHeight="1" x14ac:dyDescent="0.25">
      <c r="A16" s="41"/>
      <c r="B16" s="8"/>
      <c r="C16" s="43" t="s">
        <v>115</v>
      </c>
      <c r="D16" s="116" t="s">
        <v>117</v>
      </c>
      <c r="E16" s="117"/>
      <c r="F16" s="125" t="s">
        <v>116</v>
      </c>
      <c r="G16" s="126"/>
      <c r="H16" s="127"/>
      <c r="I16" s="10"/>
      <c r="J16" s="114" t="s">
        <v>64</v>
      </c>
      <c r="K16" s="128"/>
      <c r="L16" s="28"/>
      <c r="M16" s="132">
        <v>11.7</v>
      </c>
      <c r="N16" s="133"/>
      <c r="O16" s="64"/>
      <c r="P16" s="114"/>
      <c r="Q16" s="128"/>
      <c r="R16" s="8"/>
      <c r="S16" s="79" t="s">
        <v>64</v>
      </c>
      <c r="T16" s="8"/>
      <c r="U16" s="41"/>
    </row>
    <row r="17" spans="1:21" ht="6" customHeight="1" x14ac:dyDescent="0.25">
      <c r="A17" s="41"/>
      <c r="B17" s="8"/>
      <c r="C17" s="38"/>
      <c r="D17" s="22"/>
      <c r="E17" s="23"/>
      <c r="F17" s="34"/>
      <c r="G17" s="34"/>
      <c r="H17" s="25"/>
      <c r="I17" s="26"/>
      <c r="J17" s="27"/>
      <c r="K17" s="39"/>
      <c r="L17" s="28"/>
      <c r="M17" s="81"/>
      <c r="N17" s="82"/>
      <c r="O17" s="28"/>
      <c r="P17" s="29"/>
      <c r="Q17" s="39"/>
      <c r="R17" s="30"/>
      <c r="S17" s="31"/>
      <c r="T17" s="8"/>
      <c r="U17" s="41"/>
    </row>
    <row r="18" spans="1:2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56"/>
      <c r="K18" s="41"/>
      <c r="L18" s="41"/>
      <c r="M18" s="83"/>
      <c r="N18" s="83"/>
      <c r="O18" s="41"/>
      <c r="P18" s="41"/>
      <c r="Q18" s="41"/>
      <c r="R18" s="41"/>
      <c r="S18" s="41"/>
      <c r="T18" s="41"/>
      <c r="U18" s="41"/>
    </row>
    <row r="19" spans="1:21" ht="37.5" customHeight="1" x14ac:dyDescent="0.25">
      <c r="A19" s="41"/>
      <c r="B19" s="91" t="s">
        <v>0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41"/>
    </row>
    <row r="20" spans="1:21" ht="7.5" customHeight="1" x14ac:dyDescent="0.25">
      <c r="A20" s="4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41"/>
    </row>
    <row r="21" spans="1:21" ht="66.75" customHeight="1" x14ac:dyDescent="0.25">
      <c r="A21" s="41"/>
      <c r="B21" s="8"/>
      <c r="C21" s="33" t="s">
        <v>4</v>
      </c>
      <c r="D21" s="7" t="s">
        <v>2</v>
      </c>
      <c r="E21" s="7" t="s">
        <v>12</v>
      </c>
      <c r="F21" s="7" t="s">
        <v>3</v>
      </c>
      <c r="G21" s="7" t="s">
        <v>9</v>
      </c>
      <c r="H21" s="68" t="s">
        <v>127</v>
      </c>
      <c r="I21" s="9"/>
      <c r="J21" s="5" t="s">
        <v>15</v>
      </c>
      <c r="K21" s="17"/>
      <c r="L21" s="9"/>
      <c r="M21" s="5" t="s">
        <v>83</v>
      </c>
      <c r="N21" s="17"/>
      <c r="O21" s="9"/>
      <c r="P21" s="5" t="s">
        <v>82</v>
      </c>
      <c r="Q21" s="17"/>
      <c r="R21" s="8"/>
      <c r="S21" s="16" t="s">
        <v>80</v>
      </c>
      <c r="T21" s="8"/>
      <c r="U21" s="41"/>
    </row>
    <row r="22" spans="1:21" x14ac:dyDescent="0.25">
      <c r="A22" s="4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41"/>
    </row>
    <row r="23" spans="1:21" ht="19.5" customHeight="1" x14ac:dyDescent="0.25">
      <c r="A23" s="41"/>
      <c r="B23" s="8"/>
      <c r="C23" s="37" t="s">
        <v>1</v>
      </c>
      <c r="D23" s="18" t="s">
        <v>14</v>
      </c>
      <c r="E23" s="20" t="s">
        <v>13</v>
      </c>
      <c r="F23" s="122" t="s">
        <v>54</v>
      </c>
      <c r="G23" s="122" t="s">
        <v>102</v>
      </c>
      <c r="H23" s="84">
        <v>9.36</v>
      </c>
      <c r="I23" s="10"/>
      <c r="J23" s="86">
        <f>H23*7</f>
        <v>65.52</v>
      </c>
      <c r="K23" s="32"/>
      <c r="L23" s="11"/>
      <c r="M23" s="87">
        <f>H23*14</f>
        <v>131.04</v>
      </c>
      <c r="N23" s="32"/>
      <c r="O23" s="11"/>
      <c r="P23" s="88">
        <f>H23*30</f>
        <v>280.79999999999995</v>
      </c>
      <c r="Q23" s="32"/>
      <c r="R23" s="8"/>
      <c r="S23" s="75" t="s">
        <v>79</v>
      </c>
      <c r="T23" s="8"/>
      <c r="U23" s="41"/>
    </row>
    <row r="24" spans="1:21" ht="19.5" customHeight="1" x14ac:dyDescent="0.25">
      <c r="A24" s="41"/>
      <c r="B24" s="8"/>
      <c r="C24" s="37" t="s">
        <v>5</v>
      </c>
      <c r="D24" s="71" t="s">
        <v>17</v>
      </c>
      <c r="E24" s="72" t="s">
        <v>11</v>
      </c>
      <c r="F24" s="123"/>
      <c r="G24" s="123"/>
      <c r="H24" s="84">
        <v>7.02</v>
      </c>
      <c r="I24" s="10"/>
      <c r="J24" s="86">
        <f t="shared" ref="J24:J60" si="2">H24*7</f>
        <v>49.14</v>
      </c>
      <c r="K24" s="73"/>
      <c r="L24" s="11"/>
      <c r="M24" s="87">
        <f t="shared" ref="M24:M60" si="3">H24*14</f>
        <v>98.28</v>
      </c>
      <c r="N24" s="73"/>
      <c r="O24" s="11"/>
      <c r="P24" s="88">
        <f t="shared" ref="P24:P60" si="4">H24*30</f>
        <v>210.6</v>
      </c>
      <c r="Q24" s="73"/>
      <c r="R24" s="8"/>
      <c r="S24" s="75" t="s">
        <v>79</v>
      </c>
      <c r="T24" s="8"/>
      <c r="U24" s="41"/>
    </row>
    <row r="25" spans="1:21" ht="19.5" customHeight="1" x14ac:dyDescent="0.25">
      <c r="A25" s="41"/>
      <c r="B25" s="8"/>
      <c r="C25" s="37" t="s">
        <v>8</v>
      </c>
      <c r="D25" s="19" t="s">
        <v>18</v>
      </c>
      <c r="E25" s="21" t="s">
        <v>19</v>
      </c>
      <c r="F25" s="124"/>
      <c r="G25" s="124"/>
      <c r="H25" s="84">
        <v>4.68</v>
      </c>
      <c r="I25" s="10"/>
      <c r="J25" s="86">
        <f t="shared" si="2"/>
        <v>32.76</v>
      </c>
      <c r="K25" s="32"/>
      <c r="L25" s="11"/>
      <c r="M25" s="87">
        <f t="shared" si="3"/>
        <v>65.52</v>
      </c>
      <c r="N25" s="32"/>
      <c r="O25" s="11"/>
      <c r="P25" s="88">
        <f t="shared" si="4"/>
        <v>140.39999999999998</v>
      </c>
      <c r="Q25" s="32"/>
      <c r="R25" s="8"/>
      <c r="S25" s="75" t="s">
        <v>79</v>
      </c>
      <c r="T25" s="8"/>
      <c r="U25" s="41"/>
    </row>
    <row r="26" spans="1:21" ht="6" customHeight="1" x14ac:dyDescent="0.25">
      <c r="A26" s="41"/>
      <c r="B26" s="8"/>
      <c r="C26" s="38"/>
      <c r="D26" s="22"/>
      <c r="E26" s="23"/>
      <c r="F26" s="34"/>
      <c r="G26" s="34"/>
      <c r="H26" s="85"/>
      <c r="I26" s="26"/>
      <c r="J26" s="86"/>
      <c r="K26" s="39"/>
      <c r="L26" s="28"/>
      <c r="M26" s="87"/>
      <c r="N26" s="39"/>
      <c r="O26" s="28"/>
      <c r="P26" s="88"/>
      <c r="Q26" s="39"/>
      <c r="R26" s="30"/>
      <c r="S26" s="31"/>
      <c r="T26" s="8"/>
      <c r="U26" s="41"/>
    </row>
    <row r="27" spans="1:21" ht="19.5" customHeight="1" x14ac:dyDescent="0.25">
      <c r="A27" s="41"/>
      <c r="B27" s="8"/>
      <c r="C27" s="43" t="s">
        <v>16</v>
      </c>
      <c r="D27" s="18" t="s">
        <v>27</v>
      </c>
      <c r="E27" s="20" t="s">
        <v>13</v>
      </c>
      <c r="F27" s="122" t="s">
        <v>22</v>
      </c>
      <c r="G27" s="122" t="s">
        <v>35</v>
      </c>
      <c r="H27" s="84">
        <v>4.68</v>
      </c>
      <c r="I27" s="10"/>
      <c r="J27" s="86">
        <f t="shared" si="2"/>
        <v>32.76</v>
      </c>
      <c r="K27" s="32"/>
      <c r="L27" s="11"/>
      <c r="M27" s="87">
        <f t="shared" si="3"/>
        <v>65.52</v>
      </c>
      <c r="N27" s="32"/>
      <c r="O27" s="11"/>
      <c r="P27" s="88">
        <f t="shared" si="4"/>
        <v>140.39999999999998</v>
      </c>
      <c r="Q27" s="32"/>
      <c r="R27" s="8"/>
      <c r="S27" s="40" t="s">
        <v>23</v>
      </c>
      <c r="T27" s="8"/>
      <c r="U27" s="41"/>
    </row>
    <row r="28" spans="1:21" ht="19.5" customHeight="1" x14ac:dyDescent="0.25">
      <c r="A28" s="41"/>
      <c r="B28" s="8"/>
      <c r="C28" s="43" t="s">
        <v>20</v>
      </c>
      <c r="D28" s="71" t="s">
        <v>28</v>
      </c>
      <c r="E28" s="72" t="s">
        <v>11</v>
      </c>
      <c r="F28" s="123"/>
      <c r="G28" s="123"/>
      <c r="H28" s="84">
        <v>3.51</v>
      </c>
      <c r="I28" s="10"/>
      <c r="J28" s="86">
        <f t="shared" si="2"/>
        <v>24.57</v>
      </c>
      <c r="K28" s="73"/>
      <c r="L28" s="11"/>
      <c r="M28" s="87">
        <f t="shared" si="3"/>
        <v>49.14</v>
      </c>
      <c r="N28" s="73"/>
      <c r="O28" s="11"/>
      <c r="P28" s="88">
        <f t="shared" si="4"/>
        <v>105.3</v>
      </c>
      <c r="Q28" s="73"/>
      <c r="R28" s="74"/>
      <c r="S28" s="75" t="s">
        <v>23</v>
      </c>
      <c r="T28" s="8"/>
      <c r="U28" s="41"/>
    </row>
    <row r="29" spans="1:21" ht="19.5" customHeight="1" x14ac:dyDescent="0.25">
      <c r="A29" s="41"/>
      <c r="B29" s="8"/>
      <c r="C29" s="43" t="s">
        <v>21</v>
      </c>
      <c r="D29" s="18" t="s">
        <v>7</v>
      </c>
      <c r="E29" s="21" t="s">
        <v>19</v>
      </c>
      <c r="F29" s="124"/>
      <c r="G29" s="124"/>
      <c r="H29" s="84">
        <v>2.34</v>
      </c>
      <c r="I29" s="10"/>
      <c r="J29" s="86">
        <f t="shared" si="2"/>
        <v>16.38</v>
      </c>
      <c r="K29" s="32"/>
      <c r="L29" s="11"/>
      <c r="M29" s="87">
        <f t="shared" si="3"/>
        <v>32.76</v>
      </c>
      <c r="N29" s="32"/>
      <c r="O29" s="11"/>
      <c r="P29" s="88">
        <f t="shared" si="4"/>
        <v>70.199999999999989</v>
      </c>
      <c r="Q29" s="32"/>
      <c r="R29" s="8"/>
      <c r="S29" s="40" t="s">
        <v>23</v>
      </c>
      <c r="T29" s="8"/>
      <c r="U29" s="41"/>
    </row>
    <row r="30" spans="1:21" ht="19.5" customHeight="1" x14ac:dyDescent="0.25">
      <c r="A30" s="41"/>
      <c r="B30" s="8"/>
      <c r="C30" s="43" t="s">
        <v>88</v>
      </c>
      <c r="D30" s="18" t="s">
        <v>29</v>
      </c>
      <c r="E30" s="20" t="s">
        <v>13</v>
      </c>
      <c r="F30" s="122" t="s">
        <v>22</v>
      </c>
      <c r="G30" s="122" t="s">
        <v>35</v>
      </c>
      <c r="H30" s="84">
        <v>2.93</v>
      </c>
      <c r="I30" s="10"/>
      <c r="J30" s="86">
        <f t="shared" si="2"/>
        <v>20.51</v>
      </c>
      <c r="K30" s="32"/>
      <c r="L30" s="11"/>
      <c r="M30" s="87">
        <f t="shared" si="3"/>
        <v>41.02</v>
      </c>
      <c r="N30" s="32"/>
      <c r="O30" s="11"/>
      <c r="P30" s="88">
        <f t="shared" si="4"/>
        <v>87.9</v>
      </c>
      <c r="Q30" s="32"/>
      <c r="R30" s="8"/>
      <c r="S30" s="40" t="s">
        <v>23</v>
      </c>
      <c r="T30" s="8"/>
      <c r="U30" s="41"/>
    </row>
    <row r="31" spans="1:21" ht="19.5" customHeight="1" x14ac:dyDescent="0.25">
      <c r="A31" s="41"/>
      <c r="B31" s="8"/>
      <c r="C31" s="43" t="s">
        <v>89</v>
      </c>
      <c r="D31" s="18" t="s">
        <v>30</v>
      </c>
      <c r="E31" s="21" t="s">
        <v>11</v>
      </c>
      <c r="F31" s="123"/>
      <c r="G31" s="123"/>
      <c r="H31" s="84">
        <v>2.34</v>
      </c>
      <c r="I31" s="10"/>
      <c r="J31" s="86">
        <f t="shared" si="2"/>
        <v>16.38</v>
      </c>
      <c r="K31" s="32"/>
      <c r="L31" s="11"/>
      <c r="M31" s="87">
        <f t="shared" si="3"/>
        <v>32.76</v>
      </c>
      <c r="N31" s="32"/>
      <c r="O31" s="11"/>
      <c r="P31" s="88">
        <f t="shared" si="4"/>
        <v>70.199999999999989</v>
      </c>
      <c r="Q31" s="32"/>
      <c r="R31" s="8"/>
      <c r="S31" s="40" t="s">
        <v>23</v>
      </c>
      <c r="T31" s="8"/>
      <c r="U31" s="41"/>
    </row>
    <row r="32" spans="1:21" ht="19.5" customHeight="1" x14ac:dyDescent="0.25">
      <c r="A32" s="41"/>
      <c r="B32" s="8"/>
      <c r="C32" s="43" t="s">
        <v>90</v>
      </c>
      <c r="D32" s="18" t="s">
        <v>6</v>
      </c>
      <c r="E32" s="21" t="s">
        <v>19</v>
      </c>
      <c r="F32" s="124"/>
      <c r="G32" s="124"/>
      <c r="H32" s="84">
        <v>1.76</v>
      </c>
      <c r="I32" s="10"/>
      <c r="J32" s="86">
        <f t="shared" si="2"/>
        <v>12.32</v>
      </c>
      <c r="K32" s="32"/>
      <c r="L32" s="11"/>
      <c r="M32" s="87">
        <f t="shared" si="3"/>
        <v>24.64</v>
      </c>
      <c r="N32" s="32"/>
      <c r="O32" s="11"/>
      <c r="P32" s="88">
        <f t="shared" si="4"/>
        <v>52.8</v>
      </c>
      <c r="Q32" s="32"/>
      <c r="R32" s="8"/>
      <c r="S32" s="40" t="s">
        <v>23</v>
      </c>
      <c r="T32" s="8"/>
      <c r="U32" s="41"/>
    </row>
    <row r="33" spans="1:21" ht="6" customHeight="1" x14ac:dyDescent="0.25">
      <c r="A33" s="41"/>
      <c r="B33" s="8"/>
      <c r="C33" s="38"/>
      <c r="D33" s="22"/>
      <c r="E33" s="23"/>
      <c r="F33" s="34"/>
      <c r="G33" s="34"/>
      <c r="H33" s="85"/>
      <c r="I33" s="26"/>
      <c r="J33" s="86"/>
      <c r="K33" s="39"/>
      <c r="L33" s="28"/>
      <c r="M33" s="87"/>
      <c r="N33" s="39"/>
      <c r="O33" s="28"/>
      <c r="P33" s="88"/>
      <c r="Q33" s="39"/>
      <c r="R33" s="30"/>
      <c r="S33" s="31"/>
      <c r="T33" s="8"/>
      <c r="U33" s="41"/>
    </row>
    <row r="34" spans="1:21" ht="19.5" customHeight="1" x14ac:dyDescent="0.25">
      <c r="A34" s="41"/>
      <c r="B34" s="8"/>
      <c r="C34" s="37" t="s">
        <v>24</v>
      </c>
      <c r="D34" s="18" t="s">
        <v>73</v>
      </c>
      <c r="E34" s="20" t="s">
        <v>13</v>
      </c>
      <c r="F34" s="122" t="s">
        <v>109</v>
      </c>
      <c r="G34" s="122" t="s">
        <v>86</v>
      </c>
      <c r="H34" s="84">
        <v>3.51</v>
      </c>
      <c r="I34" s="10"/>
      <c r="J34" s="86">
        <f t="shared" si="2"/>
        <v>24.57</v>
      </c>
      <c r="K34" s="32"/>
      <c r="L34" s="11"/>
      <c r="M34" s="87">
        <f t="shared" si="3"/>
        <v>49.14</v>
      </c>
      <c r="N34" s="32"/>
      <c r="O34" s="11"/>
      <c r="P34" s="88">
        <f t="shared" si="4"/>
        <v>105.3</v>
      </c>
      <c r="Q34" s="32"/>
      <c r="R34" s="8"/>
      <c r="S34" s="79">
        <v>11.7</v>
      </c>
      <c r="T34" s="8"/>
      <c r="U34" s="41"/>
    </row>
    <row r="35" spans="1:21" ht="19.5" customHeight="1" x14ac:dyDescent="0.25">
      <c r="A35" s="41"/>
      <c r="B35" s="8"/>
      <c r="C35" s="37" t="s">
        <v>25</v>
      </c>
      <c r="D35" s="71" t="s">
        <v>74</v>
      </c>
      <c r="E35" s="72" t="s">
        <v>11</v>
      </c>
      <c r="F35" s="123"/>
      <c r="G35" s="123"/>
      <c r="H35" s="84">
        <v>2.34</v>
      </c>
      <c r="I35" s="10"/>
      <c r="J35" s="86">
        <f t="shared" si="2"/>
        <v>16.38</v>
      </c>
      <c r="K35" s="73"/>
      <c r="L35" s="11"/>
      <c r="M35" s="87">
        <f t="shared" si="3"/>
        <v>32.76</v>
      </c>
      <c r="N35" s="73"/>
      <c r="O35" s="11"/>
      <c r="P35" s="88">
        <f t="shared" si="4"/>
        <v>70.199999999999989</v>
      </c>
      <c r="Q35" s="73"/>
      <c r="R35" s="8"/>
      <c r="S35" s="79">
        <v>11.7</v>
      </c>
      <c r="T35" s="8"/>
      <c r="U35" s="41"/>
    </row>
    <row r="36" spans="1:21" ht="19.5" customHeight="1" x14ac:dyDescent="0.25">
      <c r="A36" s="41"/>
      <c r="B36" s="8"/>
      <c r="C36" s="37" t="s">
        <v>26</v>
      </c>
      <c r="D36" s="18" t="s">
        <v>75</v>
      </c>
      <c r="E36" s="21" t="s">
        <v>19</v>
      </c>
      <c r="F36" s="124"/>
      <c r="G36" s="124"/>
      <c r="H36" s="84">
        <v>2.11</v>
      </c>
      <c r="I36" s="10"/>
      <c r="J36" s="86">
        <f t="shared" si="2"/>
        <v>14.77</v>
      </c>
      <c r="K36" s="32"/>
      <c r="L36" s="11"/>
      <c r="M36" s="87">
        <f t="shared" si="3"/>
        <v>29.54</v>
      </c>
      <c r="N36" s="32"/>
      <c r="O36" s="11"/>
      <c r="P36" s="88">
        <f t="shared" si="4"/>
        <v>63.3</v>
      </c>
      <c r="Q36" s="32"/>
      <c r="R36" s="8"/>
      <c r="S36" s="79">
        <v>11.7</v>
      </c>
      <c r="T36" s="8"/>
      <c r="U36" s="41"/>
    </row>
    <row r="37" spans="1:21" ht="22.5" customHeight="1" x14ac:dyDescent="0.25">
      <c r="A37" s="41"/>
      <c r="B37" s="8"/>
      <c r="C37" s="37" t="s">
        <v>91</v>
      </c>
      <c r="D37" s="18" t="s">
        <v>76</v>
      </c>
      <c r="E37" s="20" t="s">
        <v>13</v>
      </c>
      <c r="F37" s="122" t="s">
        <v>110</v>
      </c>
      <c r="G37" s="122" t="s">
        <v>104</v>
      </c>
      <c r="H37" s="84">
        <v>1.76</v>
      </c>
      <c r="I37" s="10"/>
      <c r="J37" s="86">
        <f t="shared" si="2"/>
        <v>12.32</v>
      </c>
      <c r="K37" s="32"/>
      <c r="L37" s="11"/>
      <c r="M37" s="87">
        <f t="shared" si="3"/>
        <v>24.64</v>
      </c>
      <c r="N37" s="32"/>
      <c r="O37" s="11"/>
      <c r="P37" s="88">
        <f t="shared" si="4"/>
        <v>52.8</v>
      </c>
      <c r="Q37" s="32"/>
      <c r="R37" s="8"/>
      <c r="S37" s="79">
        <v>11.7</v>
      </c>
      <c r="T37" s="8"/>
      <c r="U37" s="41"/>
    </row>
    <row r="38" spans="1:21" ht="22.5" customHeight="1" x14ac:dyDescent="0.25">
      <c r="A38" s="41"/>
      <c r="B38" s="8"/>
      <c r="C38" s="37" t="s">
        <v>92</v>
      </c>
      <c r="D38" s="18" t="s">
        <v>77</v>
      </c>
      <c r="E38" s="21" t="s">
        <v>11</v>
      </c>
      <c r="F38" s="123"/>
      <c r="G38" s="123"/>
      <c r="H38" s="84">
        <v>1.41</v>
      </c>
      <c r="I38" s="10"/>
      <c r="J38" s="86">
        <f t="shared" si="2"/>
        <v>9.8699999999999992</v>
      </c>
      <c r="K38" s="32"/>
      <c r="L38" s="11"/>
      <c r="M38" s="87">
        <f t="shared" si="3"/>
        <v>19.739999999999998</v>
      </c>
      <c r="N38" s="32"/>
      <c r="O38" s="11"/>
      <c r="P38" s="88">
        <f t="shared" si="4"/>
        <v>42.3</v>
      </c>
      <c r="Q38" s="32"/>
      <c r="R38" s="8"/>
      <c r="S38" s="79">
        <v>11.7</v>
      </c>
      <c r="T38" s="8"/>
      <c r="U38" s="41"/>
    </row>
    <row r="39" spans="1:21" ht="22.5" customHeight="1" x14ac:dyDescent="0.25">
      <c r="A39" s="41"/>
      <c r="B39" s="8"/>
      <c r="C39" s="37" t="s">
        <v>93</v>
      </c>
      <c r="D39" s="18" t="s">
        <v>78</v>
      </c>
      <c r="E39" s="21" t="s">
        <v>19</v>
      </c>
      <c r="F39" s="124"/>
      <c r="G39" s="124"/>
      <c r="H39" s="84">
        <v>1.17</v>
      </c>
      <c r="I39" s="10"/>
      <c r="J39" s="86">
        <f t="shared" si="2"/>
        <v>8.19</v>
      </c>
      <c r="K39" s="32"/>
      <c r="L39" s="11"/>
      <c r="M39" s="87">
        <f t="shared" si="3"/>
        <v>16.38</v>
      </c>
      <c r="N39" s="32"/>
      <c r="O39" s="11"/>
      <c r="P39" s="88">
        <f t="shared" si="4"/>
        <v>35.099999999999994</v>
      </c>
      <c r="Q39" s="32"/>
      <c r="R39" s="8"/>
      <c r="S39" s="79">
        <v>11.7</v>
      </c>
      <c r="T39" s="8"/>
      <c r="U39" s="41"/>
    </row>
    <row r="40" spans="1:21" ht="6" customHeight="1" x14ac:dyDescent="0.25">
      <c r="A40" s="41"/>
      <c r="B40" s="8"/>
      <c r="C40" s="38"/>
      <c r="D40" s="22"/>
      <c r="E40" s="23"/>
      <c r="F40" s="34"/>
      <c r="G40" s="34"/>
      <c r="H40" s="85"/>
      <c r="I40" s="26"/>
      <c r="J40" s="86"/>
      <c r="K40" s="39"/>
      <c r="L40" s="28"/>
      <c r="M40" s="87"/>
      <c r="N40" s="39"/>
      <c r="O40" s="28"/>
      <c r="P40" s="88"/>
      <c r="Q40" s="39"/>
      <c r="R40" s="30"/>
      <c r="S40" s="31"/>
      <c r="T40" s="8"/>
      <c r="U40" s="41"/>
    </row>
    <row r="41" spans="1:21" ht="30" customHeight="1" x14ac:dyDescent="0.25">
      <c r="A41" s="41"/>
      <c r="B41" s="8"/>
      <c r="C41" s="77" t="s">
        <v>118</v>
      </c>
      <c r="D41" s="18" t="s">
        <v>40</v>
      </c>
      <c r="E41" s="20" t="s">
        <v>121</v>
      </c>
      <c r="F41" s="122" t="s">
        <v>108</v>
      </c>
      <c r="G41" s="122" t="s">
        <v>39</v>
      </c>
      <c r="H41" s="84">
        <v>2.93</v>
      </c>
      <c r="I41" s="10"/>
      <c r="J41" s="86">
        <f t="shared" si="2"/>
        <v>20.51</v>
      </c>
      <c r="K41" s="32"/>
      <c r="L41" s="11"/>
      <c r="M41" s="87">
        <f t="shared" si="3"/>
        <v>41.02</v>
      </c>
      <c r="N41" s="32"/>
      <c r="O41" s="11"/>
      <c r="P41" s="88">
        <f t="shared" si="4"/>
        <v>87.9</v>
      </c>
      <c r="Q41" s="32"/>
      <c r="R41" s="8"/>
      <c r="S41" s="80">
        <v>5.85</v>
      </c>
      <c r="T41" s="8"/>
      <c r="U41" s="41"/>
    </row>
    <row r="42" spans="1:21" ht="30" customHeight="1" x14ac:dyDescent="0.25">
      <c r="A42" s="41"/>
      <c r="B42" s="8"/>
      <c r="C42" s="43" t="s">
        <v>31</v>
      </c>
      <c r="D42" s="18" t="s">
        <v>40</v>
      </c>
      <c r="E42" s="20" t="s">
        <v>119</v>
      </c>
      <c r="F42" s="135"/>
      <c r="G42" s="135"/>
      <c r="H42" s="84">
        <v>2.57</v>
      </c>
      <c r="I42" s="10"/>
      <c r="J42" s="86">
        <f t="shared" si="2"/>
        <v>17.989999999999998</v>
      </c>
      <c r="K42" s="32"/>
      <c r="L42" s="11"/>
      <c r="M42" s="87">
        <f t="shared" si="3"/>
        <v>35.979999999999997</v>
      </c>
      <c r="N42" s="32"/>
      <c r="O42" s="11"/>
      <c r="P42" s="88">
        <f t="shared" si="4"/>
        <v>77.099999999999994</v>
      </c>
      <c r="Q42" s="32"/>
      <c r="R42" s="8"/>
      <c r="S42" s="80">
        <v>5.85</v>
      </c>
      <c r="T42" s="8"/>
      <c r="U42" s="41"/>
    </row>
    <row r="43" spans="1:21" ht="19.5" customHeight="1" x14ac:dyDescent="0.25">
      <c r="A43" s="41"/>
      <c r="B43" s="8"/>
      <c r="C43" s="43" t="s">
        <v>32</v>
      </c>
      <c r="D43" s="71" t="s">
        <v>41</v>
      </c>
      <c r="E43" s="72" t="s">
        <v>11</v>
      </c>
      <c r="F43" s="123"/>
      <c r="G43" s="123"/>
      <c r="H43" s="84">
        <v>2.34</v>
      </c>
      <c r="I43" s="10"/>
      <c r="J43" s="86">
        <f t="shared" si="2"/>
        <v>16.38</v>
      </c>
      <c r="K43" s="73"/>
      <c r="L43" s="11"/>
      <c r="M43" s="87">
        <f t="shared" si="3"/>
        <v>32.76</v>
      </c>
      <c r="N43" s="73"/>
      <c r="O43" s="11"/>
      <c r="P43" s="88">
        <f t="shared" si="4"/>
        <v>70.199999999999989</v>
      </c>
      <c r="Q43" s="73"/>
      <c r="R43" s="8"/>
      <c r="S43" s="80">
        <v>5.85</v>
      </c>
      <c r="T43" s="8"/>
      <c r="U43" s="41"/>
    </row>
    <row r="44" spans="1:21" ht="43.5" customHeight="1" x14ac:dyDescent="0.25">
      <c r="A44" s="41"/>
      <c r="B44" s="8"/>
      <c r="C44" s="43" t="s">
        <v>33</v>
      </c>
      <c r="D44" s="18" t="s">
        <v>42</v>
      </c>
      <c r="E44" s="21" t="s">
        <v>114</v>
      </c>
      <c r="F44" s="124"/>
      <c r="G44" s="123"/>
      <c r="H44" s="84">
        <v>2.11</v>
      </c>
      <c r="I44" s="10"/>
      <c r="J44" s="86">
        <f t="shared" si="2"/>
        <v>14.77</v>
      </c>
      <c r="K44" s="32"/>
      <c r="L44" s="11"/>
      <c r="M44" s="87">
        <f t="shared" si="3"/>
        <v>29.54</v>
      </c>
      <c r="N44" s="32"/>
      <c r="O44" s="11"/>
      <c r="P44" s="88">
        <f t="shared" si="4"/>
        <v>63.3</v>
      </c>
      <c r="Q44" s="32"/>
      <c r="R44" s="8"/>
      <c r="S44" s="80">
        <v>5.85</v>
      </c>
      <c r="T44" s="8"/>
      <c r="U44" s="41"/>
    </row>
    <row r="45" spans="1:21" ht="30" customHeight="1" x14ac:dyDescent="0.25">
      <c r="A45" s="41"/>
      <c r="B45" s="8"/>
      <c r="C45" s="43" t="s">
        <v>34</v>
      </c>
      <c r="D45" s="18" t="s">
        <v>43</v>
      </c>
      <c r="E45" s="20" t="s">
        <v>11</v>
      </c>
      <c r="F45" s="36" t="s">
        <v>44</v>
      </c>
      <c r="G45" s="35" t="s">
        <v>111</v>
      </c>
      <c r="H45" s="84">
        <v>1.17</v>
      </c>
      <c r="I45" s="10"/>
      <c r="J45" s="86">
        <f t="shared" si="2"/>
        <v>8.19</v>
      </c>
      <c r="K45" s="32"/>
      <c r="L45" s="11"/>
      <c r="M45" s="87">
        <f t="shared" si="3"/>
        <v>16.38</v>
      </c>
      <c r="N45" s="32"/>
      <c r="O45" s="11"/>
      <c r="P45" s="88">
        <f t="shared" si="4"/>
        <v>35.099999999999994</v>
      </c>
      <c r="Q45" s="32"/>
      <c r="R45" s="8"/>
      <c r="S45" s="80">
        <v>5.85</v>
      </c>
      <c r="T45" s="8"/>
      <c r="U45" s="41"/>
    </row>
    <row r="46" spans="1:21" ht="6" customHeight="1" x14ac:dyDescent="0.25">
      <c r="A46" s="41"/>
      <c r="B46" s="8"/>
      <c r="C46" s="38"/>
      <c r="D46" s="22"/>
      <c r="E46" s="23"/>
      <c r="F46" s="34"/>
      <c r="G46" s="34"/>
      <c r="H46" s="85"/>
      <c r="I46" s="26"/>
      <c r="J46" s="86"/>
      <c r="K46" s="39"/>
      <c r="L46" s="28"/>
      <c r="M46" s="87"/>
      <c r="N46" s="39"/>
      <c r="O46" s="28"/>
      <c r="P46" s="88"/>
      <c r="Q46" s="39"/>
      <c r="R46" s="30"/>
      <c r="S46" s="80"/>
      <c r="T46" s="8"/>
      <c r="U46" s="41"/>
    </row>
    <row r="47" spans="1:21" ht="30" customHeight="1" x14ac:dyDescent="0.25">
      <c r="A47" s="41"/>
      <c r="B47" s="8"/>
      <c r="C47" s="77" t="s">
        <v>120</v>
      </c>
      <c r="D47" s="18" t="s">
        <v>96</v>
      </c>
      <c r="E47" s="20" t="s">
        <v>121</v>
      </c>
      <c r="F47" s="137" t="s">
        <v>108</v>
      </c>
      <c r="G47" s="139" t="s">
        <v>39</v>
      </c>
      <c r="H47" s="84">
        <v>1.41</v>
      </c>
      <c r="I47" s="10"/>
      <c r="J47" s="86">
        <f t="shared" si="2"/>
        <v>9.8699999999999992</v>
      </c>
      <c r="K47" s="32"/>
      <c r="L47" s="11"/>
      <c r="M47" s="87">
        <f t="shared" si="3"/>
        <v>19.739999999999998</v>
      </c>
      <c r="N47" s="32"/>
      <c r="O47" s="11"/>
      <c r="P47" s="88">
        <f t="shared" si="4"/>
        <v>42.3</v>
      </c>
      <c r="Q47" s="32"/>
      <c r="R47" s="8"/>
      <c r="S47" s="80">
        <v>2.93</v>
      </c>
      <c r="T47" s="8"/>
      <c r="U47" s="41"/>
    </row>
    <row r="48" spans="1:21" ht="30" customHeight="1" x14ac:dyDescent="0.25">
      <c r="A48" s="41"/>
      <c r="B48" s="8"/>
      <c r="C48" s="37" t="s">
        <v>36</v>
      </c>
      <c r="D48" s="18" t="s">
        <v>96</v>
      </c>
      <c r="E48" s="20" t="s">
        <v>119</v>
      </c>
      <c r="F48" s="138"/>
      <c r="G48" s="123"/>
      <c r="H48" s="84">
        <v>1.29</v>
      </c>
      <c r="I48" s="10"/>
      <c r="J48" s="86">
        <f t="shared" si="2"/>
        <v>9.0300000000000011</v>
      </c>
      <c r="K48" s="32"/>
      <c r="L48" s="11"/>
      <c r="M48" s="87">
        <f t="shared" si="3"/>
        <v>18.060000000000002</v>
      </c>
      <c r="N48" s="32"/>
      <c r="O48" s="11"/>
      <c r="P48" s="88">
        <f t="shared" si="4"/>
        <v>38.700000000000003</v>
      </c>
      <c r="Q48" s="32"/>
      <c r="R48" s="8"/>
      <c r="S48" s="80">
        <v>2.93</v>
      </c>
      <c r="T48" s="8"/>
      <c r="U48" s="41"/>
    </row>
    <row r="49" spans="1:21" ht="30" customHeight="1" x14ac:dyDescent="0.25">
      <c r="A49" s="41"/>
      <c r="B49" s="8"/>
      <c r="C49" s="37" t="s">
        <v>37</v>
      </c>
      <c r="D49" s="71" t="s">
        <v>97</v>
      </c>
      <c r="E49" s="72" t="s">
        <v>11</v>
      </c>
      <c r="F49" s="123"/>
      <c r="G49" s="123"/>
      <c r="H49" s="84">
        <v>1.17</v>
      </c>
      <c r="I49" s="10"/>
      <c r="J49" s="86">
        <f t="shared" si="2"/>
        <v>8.19</v>
      </c>
      <c r="K49" s="73"/>
      <c r="L49" s="11"/>
      <c r="M49" s="87">
        <f t="shared" si="3"/>
        <v>16.38</v>
      </c>
      <c r="N49" s="73"/>
      <c r="O49" s="11"/>
      <c r="P49" s="88">
        <f t="shared" si="4"/>
        <v>35.099999999999994</v>
      </c>
      <c r="Q49" s="73"/>
      <c r="R49" s="8"/>
      <c r="S49" s="80">
        <v>2.93</v>
      </c>
      <c r="T49" s="8"/>
      <c r="U49" s="41"/>
    </row>
    <row r="50" spans="1:21" ht="30" customHeight="1" x14ac:dyDescent="0.25">
      <c r="A50" s="41"/>
      <c r="B50" s="8"/>
      <c r="C50" s="37" t="s">
        <v>38</v>
      </c>
      <c r="D50" s="18" t="s">
        <v>95</v>
      </c>
      <c r="E50" s="21" t="s">
        <v>99</v>
      </c>
      <c r="F50" s="124"/>
      <c r="G50" s="124"/>
      <c r="H50" s="84">
        <v>1.05</v>
      </c>
      <c r="I50" s="10"/>
      <c r="J50" s="86">
        <f t="shared" si="2"/>
        <v>7.3500000000000005</v>
      </c>
      <c r="K50" s="32"/>
      <c r="L50" s="11"/>
      <c r="M50" s="87">
        <f t="shared" si="3"/>
        <v>14.700000000000001</v>
      </c>
      <c r="N50" s="32"/>
      <c r="O50" s="11"/>
      <c r="P50" s="88">
        <f t="shared" si="4"/>
        <v>31.5</v>
      </c>
      <c r="Q50" s="32"/>
      <c r="R50" s="8"/>
      <c r="S50" s="80">
        <v>2.93</v>
      </c>
      <c r="T50" s="8"/>
      <c r="U50" s="41"/>
    </row>
    <row r="51" spans="1:21" ht="6" customHeight="1" x14ac:dyDescent="0.25">
      <c r="A51" s="41"/>
      <c r="B51" s="8"/>
      <c r="C51" s="38"/>
      <c r="D51" s="22"/>
      <c r="E51" s="23"/>
      <c r="F51" s="34"/>
      <c r="G51" s="34"/>
      <c r="H51" s="85"/>
      <c r="I51" s="26"/>
      <c r="J51" s="86"/>
      <c r="K51" s="39"/>
      <c r="L51" s="28"/>
      <c r="M51" s="87"/>
      <c r="N51" s="39"/>
      <c r="O51" s="28"/>
      <c r="P51" s="88"/>
      <c r="Q51" s="39"/>
      <c r="R51" s="30"/>
      <c r="S51" s="31"/>
      <c r="T51" s="8"/>
      <c r="U51" s="41"/>
    </row>
    <row r="52" spans="1:21" ht="30" customHeight="1" x14ac:dyDescent="0.25">
      <c r="A52" s="41"/>
      <c r="B52" s="8"/>
      <c r="C52" s="77" t="s">
        <v>122</v>
      </c>
      <c r="D52" s="18" t="s">
        <v>51</v>
      </c>
      <c r="E52" s="20" t="s">
        <v>121</v>
      </c>
      <c r="F52" s="122" t="s">
        <v>107</v>
      </c>
      <c r="G52" s="122" t="s">
        <v>103</v>
      </c>
      <c r="H52" s="84">
        <v>1.76</v>
      </c>
      <c r="I52" s="10"/>
      <c r="J52" s="86">
        <f t="shared" si="2"/>
        <v>12.32</v>
      </c>
      <c r="K52" s="32"/>
      <c r="L52" s="11"/>
      <c r="M52" s="87">
        <f t="shared" si="3"/>
        <v>24.64</v>
      </c>
      <c r="N52" s="32"/>
      <c r="O52" s="11"/>
      <c r="P52" s="88">
        <f t="shared" si="4"/>
        <v>52.8</v>
      </c>
      <c r="Q52" s="32"/>
      <c r="R52" s="8"/>
      <c r="S52" s="80">
        <v>5.85</v>
      </c>
      <c r="T52" s="8"/>
      <c r="U52" s="41"/>
    </row>
    <row r="53" spans="1:21" ht="30" customHeight="1" x14ac:dyDescent="0.25">
      <c r="A53" s="41"/>
      <c r="B53" s="8"/>
      <c r="C53" s="43" t="s">
        <v>45</v>
      </c>
      <c r="D53" s="18" t="s">
        <v>51</v>
      </c>
      <c r="E53" s="20" t="s">
        <v>119</v>
      </c>
      <c r="F53" s="135"/>
      <c r="G53" s="135"/>
      <c r="H53" s="84">
        <v>1.64</v>
      </c>
      <c r="I53" s="10"/>
      <c r="J53" s="86">
        <f t="shared" si="2"/>
        <v>11.479999999999999</v>
      </c>
      <c r="K53" s="32"/>
      <c r="L53" s="11"/>
      <c r="M53" s="87">
        <f t="shared" si="3"/>
        <v>22.959999999999997</v>
      </c>
      <c r="N53" s="32"/>
      <c r="O53" s="11"/>
      <c r="P53" s="88">
        <f t="shared" si="4"/>
        <v>49.199999999999996</v>
      </c>
      <c r="Q53" s="32"/>
      <c r="R53" s="8"/>
      <c r="S53" s="80">
        <v>5.85</v>
      </c>
      <c r="T53" s="8"/>
      <c r="U53" s="41"/>
    </row>
    <row r="54" spans="1:21" ht="19.5" customHeight="1" x14ac:dyDescent="0.25">
      <c r="A54" s="41"/>
      <c r="B54" s="8"/>
      <c r="C54" s="43" t="s">
        <v>46</v>
      </c>
      <c r="D54" s="71" t="s">
        <v>52</v>
      </c>
      <c r="E54" s="72" t="s">
        <v>11</v>
      </c>
      <c r="F54" s="123"/>
      <c r="G54" s="135"/>
      <c r="H54" s="84">
        <v>1.41</v>
      </c>
      <c r="I54" s="10"/>
      <c r="J54" s="86">
        <f t="shared" si="2"/>
        <v>9.8699999999999992</v>
      </c>
      <c r="K54" s="73"/>
      <c r="L54" s="11"/>
      <c r="M54" s="87">
        <f t="shared" si="3"/>
        <v>19.739999999999998</v>
      </c>
      <c r="N54" s="73"/>
      <c r="O54" s="11"/>
      <c r="P54" s="88">
        <f t="shared" si="4"/>
        <v>42.3</v>
      </c>
      <c r="Q54" s="73"/>
      <c r="R54" s="8"/>
      <c r="S54" s="80">
        <v>5.85</v>
      </c>
      <c r="T54" s="8"/>
      <c r="U54" s="41"/>
    </row>
    <row r="55" spans="1:21" ht="30" customHeight="1" x14ac:dyDescent="0.25">
      <c r="A55" s="41"/>
      <c r="B55" s="8"/>
      <c r="C55" s="43" t="s">
        <v>94</v>
      </c>
      <c r="D55" s="18" t="s">
        <v>53</v>
      </c>
      <c r="E55" s="21" t="s">
        <v>99</v>
      </c>
      <c r="F55" s="124"/>
      <c r="G55" s="124"/>
      <c r="H55" s="84">
        <v>1.17</v>
      </c>
      <c r="I55" s="10"/>
      <c r="J55" s="86">
        <f t="shared" si="2"/>
        <v>8.19</v>
      </c>
      <c r="K55" s="32"/>
      <c r="L55" s="11"/>
      <c r="M55" s="87">
        <f t="shared" si="3"/>
        <v>16.38</v>
      </c>
      <c r="N55" s="32"/>
      <c r="O55" s="11"/>
      <c r="P55" s="88">
        <f t="shared" si="4"/>
        <v>35.099999999999994</v>
      </c>
      <c r="Q55" s="32"/>
      <c r="R55" s="8"/>
      <c r="S55" s="80">
        <v>5.85</v>
      </c>
      <c r="T55" s="8"/>
      <c r="U55" s="41"/>
    </row>
    <row r="56" spans="1:21" ht="6" customHeight="1" x14ac:dyDescent="0.25">
      <c r="A56" s="41"/>
      <c r="B56" s="8"/>
      <c r="C56" s="38"/>
      <c r="D56" s="22"/>
      <c r="E56" s="23"/>
      <c r="F56" s="34"/>
      <c r="G56" s="34"/>
      <c r="H56" s="85"/>
      <c r="I56" s="26"/>
      <c r="J56" s="86"/>
      <c r="K56" s="39"/>
      <c r="L56" s="28"/>
      <c r="M56" s="87"/>
      <c r="N56" s="39"/>
      <c r="O56" s="28"/>
      <c r="P56" s="88"/>
      <c r="Q56" s="39"/>
      <c r="R56" s="30"/>
      <c r="S56" s="80"/>
      <c r="T56" s="8"/>
      <c r="U56" s="41"/>
    </row>
    <row r="57" spans="1:21" ht="29.25" customHeight="1" x14ac:dyDescent="0.25">
      <c r="A57" s="41"/>
      <c r="B57" s="8"/>
      <c r="C57" s="77" t="s">
        <v>123</v>
      </c>
      <c r="D57" s="18" t="s">
        <v>100</v>
      </c>
      <c r="E57" s="20" t="s">
        <v>121</v>
      </c>
      <c r="F57" s="122" t="s">
        <v>106</v>
      </c>
      <c r="G57" s="122" t="s">
        <v>103</v>
      </c>
      <c r="H57" s="84">
        <v>1.76</v>
      </c>
      <c r="I57" s="10"/>
      <c r="J57" s="86">
        <f t="shared" si="2"/>
        <v>12.32</v>
      </c>
      <c r="K57" s="32"/>
      <c r="L57" s="11"/>
      <c r="M57" s="87">
        <f t="shared" si="3"/>
        <v>24.64</v>
      </c>
      <c r="N57" s="32"/>
      <c r="O57" s="11"/>
      <c r="P57" s="88">
        <f t="shared" si="4"/>
        <v>52.8</v>
      </c>
      <c r="Q57" s="32"/>
      <c r="R57" s="8"/>
      <c r="S57" s="80">
        <v>5.85</v>
      </c>
      <c r="T57" s="8"/>
      <c r="U57" s="41"/>
    </row>
    <row r="58" spans="1:21" ht="29.25" customHeight="1" x14ac:dyDescent="0.25">
      <c r="A58" s="41"/>
      <c r="B58" s="8"/>
      <c r="C58" s="37" t="s">
        <v>48</v>
      </c>
      <c r="D58" s="18" t="s">
        <v>100</v>
      </c>
      <c r="E58" s="20" t="s">
        <v>119</v>
      </c>
      <c r="F58" s="135"/>
      <c r="G58" s="135"/>
      <c r="H58" s="84">
        <v>1.64</v>
      </c>
      <c r="I58" s="10"/>
      <c r="J58" s="86">
        <f t="shared" si="2"/>
        <v>11.479999999999999</v>
      </c>
      <c r="K58" s="32"/>
      <c r="L58" s="11"/>
      <c r="M58" s="87">
        <f t="shared" si="3"/>
        <v>22.959999999999997</v>
      </c>
      <c r="N58" s="32"/>
      <c r="O58" s="11"/>
      <c r="P58" s="88">
        <f t="shared" si="4"/>
        <v>49.199999999999996</v>
      </c>
      <c r="Q58" s="32"/>
      <c r="R58" s="8"/>
      <c r="S58" s="80">
        <v>5.85</v>
      </c>
      <c r="T58" s="8"/>
      <c r="U58" s="41"/>
    </row>
    <row r="59" spans="1:21" ht="19.5" customHeight="1" x14ac:dyDescent="0.25">
      <c r="A59" s="41"/>
      <c r="B59" s="8"/>
      <c r="C59" s="37" t="s">
        <v>49</v>
      </c>
      <c r="D59" s="71" t="s">
        <v>101</v>
      </c>
      <c r="E59" s="72" t="s">
        <v>11</v>
      </c>
      <c r="F59" s="123"/>
      <c r="G59" s="123"/>
      <c r="H59" s="84">
        <v>1.41</v>
      </c>
      <c r="I59" s="10"/>
      <c r="J59" s="86">
        <f t="shared" si="2"/>
        <v>9.8699999999999992</v>
      </c>
      <c r="K59" s="73"/>
      <c r="L59" s="11"/>
      <c r="M59" s="87">
        <f t="shared" si="3"/>
        <v>19.739999999999998</v>
      </c>
      <c r="N59" s="73"/>
      <c r="O59" s="11"/>
      <c r="P59" s="88">
        <f t="shared" si="4"/>
        <v>42.3</v>
      </c>
      <c r="Q59" s="73"/>
      <c r="R59" s="8"/>
      <c r="S59" s="80">
        <v>5.85</v>
      </c>
      <c r="T59" s="8"/>
      <c r="U59" s="41"/>
    </row>
    <row r="60" spans="1:21" ht="31.5" customHeight="1" x14ac:dyDescent="0.25">
      <c r="A60" s="41"/>
      <c r="B60" s="8"/>
      <c r="C60" s="37" t="s">
        <v>50</v>
      </c>
      <c r="D60" s="18" t="s">
        <v>98</v>
      </c>
      <c r="E60" s="21" t="s">
        <v>99</v>
      </c>
      <c r="F60" s="124"/>
      <c r="G60" s="124"/>
      <c r="H60" s="84">
        <v>0.82</v>
      </c>
      <c r="I60" s="10"/>
      <c r="J60" s="86">
        <f t="shared" si="2"/>
        <v>5.7399999999999993</v>
      </c>
      <c r="K60" s="32"/>
      <c r="L60" s="11"/>
      <c r="M60" s="87">
        <f t="shared" si="3"/>
        <v>11.479999999999999</v>
      </c>
      <c r="N60" s="32"/>
      <c r="O60" s="11"/>
      <c r="P60" s="88">
        <f t="shared" si="4"/>
        <v>24.599999999999998</v>
      </c>
      <c r="Q60" s="32"/>
      <c r="R60" s="8"/>
      <c r="S60" s="80">
        <v>5.85</v>
      </c>
      <c r="T60" s="8"/>
      <c r="U60" s="41"/>
    </row>
    <row r="61" spans="1:21" ht="6" customHeight="1" x14ac:dyDescent="0.25">
      <c r="A61" s="41"/>
      <c r="B61" s="8"/>
      <c r="C61" s="38"/>
      <c r="D61" s="22"/>
      <c r="E61" s="23"/>
      <c r="F61" s="34"/>
      <c r="G61" s="34"/>
      <c r="H61" s="25"/>
      <c r="I61" s="26"/>
      <c r="J61" s="27"/>
      <c r="K61" s="39"/>
      <c r="L61" s="28"/>
      <c r="M61" s="87"/>
      <c r="N61" s="39"/>
      <c r="O61" s="28"/>
      <c r="P61" s="29"/>
      <c r="Q61" s="39"/>
      <c r="R61" s="30"/>
      <c r="S61" s="31"/>
      <c r="T61" s="8"/>
      <c r="U61" s="41"/>
    </row>
    <row r="62" spans="1:21" ht="145.5" customHeight="1" x14ac:dyDescent="0.3">
      <c r="A62" s="41"/>
      <c r="B62" s="8"/>
      <c r="C62" s="140" t="s">
        <v>128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8"/>
      <c r="U62" s="41"/>
    </row>
    <row r="63" spans="1:21" ht="12" customHeight="1" x14ac:dyDescent="0.25">
      <c r="A63" s="41"/>
      <c r="B63" s="8"/>
      <c r="C63" s="11"/>
      <c r="D63" s="11"/>
      <c r="E63" s="11"/>
      <c r="F63" s="12"/>
      <c r="G63" s="12"/>
      <c r="H63" s="13"/>
      <c r="I63" s="11"/>
      <c r="J63" s="14"/>
      <c r="K63" s="11"/>
      <c r="L63" s="11"/>
      <c r="M63" s="15"/>
      <c r="N63" s="11"/>
      <c r="O63" s="11"/>
      <c r="P63" s="15"/>
      <c r="Q63" s="11"/>
      <c r="R63" s="8"/>
      <c r="S63" s="8"/>
      <c r="T63" s="8"/>
      <c r="U63" s="41"/>
    </row>
    <row r="64" spans="1:21" ht="17.25" customHeight="1" x14ac:dyDescent="0.25">
      <c r="A64" s="41"/>
      <c r="B64" s="41"/>
      <c r="C64" s="44"/>
      <c r="D64" s="6"/>
      <c r="E64" s="6"/>
      <c r="F64" s="45"/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41"/>
      <c r="S64" s="41"/>
      <c r="T64" s="41"/>
      <c r="U64" s="41"/>
    </row>
    <row r="65" spans="1:21" ht="6.75" customHeight="1" x14ac:dyDescent="0.25">
      <c r="A65" s="41"/>
      <c r="B65" s="46"/>
      <c r="C65" s="47"/>
      <c r="D65" s="48"/>
      <c r="E65" s="48"/>
      <c r="F65" s="78"/>
      <c r="G65" s="7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9"/>
      <c r="S65" s="49"/>
      <c r="T65" s="50"/>
      <c r="U65" s="41"/>
    </row>
    <row r="66" spans="1:21" ht="30" customHeight="1" x14ac:dyDescent="0.25">
      <c r="A66" s="41"/>
      <c r="B66" s="46"/>
      <c r="C66" s="142" t="s">
        <v>125</v>
      </c>
      <c r="D66" s="143"/>
      <c r="E66" s="143"/>
      <c r="F66" s="143"/>
      <c r="G66" s="69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  <c r="S66" s="49"/>
      <c r="T66" s="50"/>
      <c r="U66" s="41"/>
    </row>
    <row r="67" spans="1:21" x14ac:dyDescent="0.25">
      <c r="A67" s="41"/>
      <c r="B67" s="46"/>
      <c r="C67" s="47" t="s">
        <v>84</v>
      </c>
      <c r="D67" s="48"/>
      <c r="E67" s="48"/>
      <c r="F67" s="78"/>
      <c r="G67" s="58" t="s">
        <v>81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  <c r="S67" s="49"/>
      <c r="T67" s="50"/>
      <c r="U67" s="41"/>
    </row>
    <row r="68" spans="1:21" ht="15" customHeight="1" x14ac:dyDescent="0.25">
      <c r="A68" s="41"/>
      <c r="B68" s="46"/>
      <c r="C68" s="47" t="s">
        <v>85</v>
      </c>
      <c r="D68" s="48"/>
      <c r="E68" s="48"/>
      <c r="F68" s="78"/>
      <c r="G68" s="58" t="s">
        <v>47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9"/>
      <c r="S68" s="49"/>
      <c r="T68" s="50"/>
      <c r="U68" s="41"/>
    </row>
    <row r="69" spans="1:21" ht="30" customHeight="1" x14ac:dyDescent="0.25">
      <c r="A69" s="41"/>
      <c r="B69" s="46"/>
      <c r="C69" s="144" t="s">
        <v>105</v>
      </c>
      <c r="D69" s="145"/>
      <c r="E69" s="145"/>
      <c r="F69" s="145"/>
      <c r="G69" s="58" t="s">
        <v>55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49"/>
      <c r="T69" s="50"/>
      <c r="U69" s="41"/>
    </row>
    <row r="70" spans="1:21" ht="23.25" customHeight="1" x14ac:dyDescent="0.25">
      <c r="A70" s="41"/>
      <c r="B70" s="46"/>
      <c r="C70" s="47"/>
      <c r="D70" s="48"/>
      <c r="E70" s="48"/>
      <c r="F70" s="78"/>
      <c r="G70" s="136" t="s">
        <v>130</v>
      </c>
      <c r="H70" s="136"/>
      <c r="I70" s="136"/>
      <c r="J70" s="136"/>
      <c r="K70" s="48"/>
      <c r="L70" s="48"/>
      <c r="M70" s="52"/>
      <c r="N70" s="52"/>
      <c r="O70" s="54"/>
      <c r="P70" s="52"/>
      <c r="Q70" s="136" t="s">
        <v>129</v>
      </c>
      <c r="R70" s="136"/>
      <c r="S70" s="136"/>
      <c r="T70" s="50"/>
      <c r="U70" s="41"/>
    </row>
    <row r="71" spans="1:21" ht="14.25" customHeight="1" x14ac:dyDescent="0.25">
      <c r="A71" s="41"/>
      <c r="B71" s="51"/>
      <c r="C71" s="52"/>
      <c r="D71" s="52"/>
      <c r="E71" s="57"/>
      <c r="F71" s="53"/>
      <c r="G71" s="53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4"/>
      <c r="S71" s="54"/>
      <c r="T71" s="55"/>
      <c r="U71" s="41"/>
    </row>
    <row r="72" spans="1:21" ht="9.75" customHeight="1" x14ac:dyDescent="0.25">
      <c r="A72" s="41"/>
      <c r="B72" s="41"/>
      <c r="C72" s="6"/>
      <c r="D72" s="6"/>
      <c r="E72" s="6"/>
      <c r="F72" s="45"/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41"/>
      <c r="S72" s="41"/>
      <c r="T72" s="41"/>
      <c r="U72" s="41"/>
    </row>
    <row r="73" spans="1:21" x14ac:dyDescent="0.25">
      <c r="C73" s="2"/>
      <c r="D73" s="2"/>
      <c r="E73" s="2"/>
      <c r="F73" s="4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21" x14ac:dyDescent="0.25">
      <c r="C74" s="2"/>
      <c r="E74" s="2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21" x14ac:dyDescent="0.25">
      <c r="C75" s="2"/>
      <c r="D75" s="2"/>
      <c r="E75" s="2"/>
      <c r="F75" s="4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21" x14ac:dyDescent="0.25">
      <c r="C76" s="2"/>
      <c r="D76" s="2"/>
      <c r="E76" s="2"/>
      <c r="F76" s="4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21" x14ac:dyDescent="0.25">
      <c r="C77" s="2"/>
      <c r="D77" s="2"/>
      <c r="E77" s="2"/>
      <c r="F77" s="4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21" x14ac:dyDescent="0.25">
      <c r="C78" s="2"/>
      <c r="D78" s="2"/>
      <c r="E78" s="2"/>
      <c r="F78" s="4"/>
      <c r="G78" s="4"/>
      <c r="H78" s="65"/>
      <c r="I78" s="65"/>
      <c r="J78" s="66"/>
      <c r="K78" s="65"/>
      <c r="L78" s="65"/>
      <c r="M78" s="65"/>
      <c r="N78" s="65"/>
      <c r="O78" s="67"/>
      <c r="P78" s="65"/>
      <c r="Q78" s="65"/>
      <c r="R78" s="66"/>
      <c r="S78" s="67"/>
      <c r="T78" s="67"/>
    </row>
    <row r="79" spans="1:21" x14ac:dyDescent="0.25">
      <c r="C79" s="2"/>
      <c r="D79" s="2"/>
      <c r="E79" s="2"/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21" x14ac:dyDescent="0.25">
      <c r="C80" s="2"/>
      <c r="D80" s="2"/>
      <c r="E80" s="2"/>
      <c r="F80" s="4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x14ac:dyDescent="0.25">
      <c r="C81" s="2"/>
      <c r="D81" s="2"/>
      <c r="E81" s="2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x14ac:dyDescent="0.25">
      <c r="C84" s="42"/>
    </row>
  </sheetData>
  <mergeCells count="57">
    <mergeCell ref="G70:J70"/>
    <mergeCell ref="Q70:S70"/>
    <mergeCell ref="F47:F50"/>
    <mergeCell ref="G47:G50"/>
    <mergeCell ref="F52:F55"/>
    <mergeCell ref="G52:G55"/>
    <mergeCell ref="F57:F60"/>
    <mergeCell ref="G57:G60"/>
    <mergeCell ref="C62:S62"/>
    <mergeCell ref="C66:F66"/>
    <mergeCell ref="C69:F69"/>
    <mergeCell ref="F34:F36"/>
    <mergeCell ref="G34:G36"/>
    <mergeCell ref="F37:F39"/>
    <mergeCell ref="G37:G39"/>
    <mergeCell ref="F41:F44"/>
    <mergeCell ref="G41:G44"/>
    <mergeCell ref="P16:Q16"/>
    <mergeCell ref="B19:T19"/>
    <mergeCell ref="F23:F25"/>
    <mergeCell ref="G23:G25"/>
    <mergeCell ref="F27:F29"/>
    <mergeCell ref="G27:G29"/>
    <mergeCell ref="M16:N16"/>
    <mergeCell ref="P14:Q14"/>
    <mergeCell ref="D15:E15"/>
    <mergeCell ref="F15:H15"/>
    <mergeCell ref="J15:K15"/>
    <mergeCell ref="M15:N15"/>
    <mergeCell ref="D14:E14"/>
    <mergeCell ref="F14:H14"/>
    <mergeCell ref="J14:K14"/>
    <mergeCell ref="M14:N14"/>
    <mergeCell ref="F30:F32"/>
    <mergeCell ref="G30:G32"/>
    <mergeCell ref="D16:E16"/>
    <mergeCell ref="F16:H16"/>
    <mergeCell ref="J16:K16"/>
    <mergeCell ref="D10:E10"/>
    <mergeCell ref="F10:H13"/>
    <mergeCell ref="J10:K10"/>
    <mergeCell ref="M10:N10"/>
    <mergeCell ref="D11:E11"/>
    <mergeCell ref="J11:K11"/>
    <mergeCell ref="M11:N11"/>
    <mergeCell ref="D12:E12"/>
    <mergeCell ref="J12:K12"/>
    <mergeCell ref="M12:N12"/>
    <mergeCell ref="D13:E13"/>
    <mergeCell ref="J13:K13"/>
    <mergeCell ref="M13:N13"/>
    <mergeCell ref="P2:T5"/>
    <mergeCell ref="B6:T6"/>
    <mergeCell ref="D8:E8"/>
    <mergeCell ref="F8:H8"/>
    <mergeCell ref="J8:K8"/>
    <mergeCell ref="M8:N8"/>
  </mergeCells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№ 5 от 01.01.2017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Шеленок</dc:creator>
  <cp:lastModifiedBy>Ирина Дарьина</cp:lastModifiedBy>
  <cp:lastPrinted>2017-01-30T05:42:42Z</cp:lastPrinted>
  <dcterms:created xsi:type="dcterms:W3CDTF">2015-11-11T15:28:39Z</dcterms:created>
  <dcterms:modified xsi:type="dcterms:W3CDTF">2017-01-30T06:04:27Z</dcterms:modified>
</cp:coreProperties>
</file>