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Баранова\Положеня, прайс, приказ о скидках\"/>
    </mc:Choice>
  </mc:AlternateContent>
  <bookViews>
    <workbookView xWindow="0" yWindow="0" windowWidth="28800" windowHeight="12480"/>
  </bookViews>
  <sheets>
    <sheet name="Прейскурант № 6 от 02.04.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2" l="1"/>
  <c r="P53" i="2"/>
  <c r="P54" i="2"/>
  <c r="P55" i="2"/>
  <c r="M52" i="2"/>
  <c r="M53" i="2"/>
  <c r="M54" i="2"/>
  <c r="M55" i="2"/>
  <c r="J52" i="2"/>
  <c r="J53" i="2"/>
  <c r="J54" i="2"/>
  <c r="J55" i="2"/>
  <c r="P42" i="2"/>
  <c r="P43" i="2"/>
  <c r="P44" i="2"/>
  <c r="P45" i="2"/>
  <c r="P47" i="2"/>
  <c r="P48" i="2"/>
  <c r="P49" i="2"/>
  <c r="P50" i="2"/>
  <c r="M42" i="2"/>
  <c r="M43" i="2"/>
  <c r="M44" i="2"/>
  <c r="M45" i="2"/>
  <c r="M47" i="2"/>
  <c r="M48" i="2"/>
  <c r="M49" i="2"/>
  <c r="M50" i="2"/>
  <c r="J42" i="2"/>
  <c r="J43" i="2"/>
  <c r="J44" i="2"/>
  <c r="J45" i="2"/>
  <c r="J47" i="2"/>
  <c r="J48" i="2"/>
  <c r="J49" i="2"/>
  <c r="J50" i="2"/>
  <c r="P36" i="2"/>
  <c r="P37" i="2"/>
  <c r="P38" i="2"/>
  <c r="P39" i="2"/>
  <c r="P40" i="2"/>
  <c r="M36" i="2"/>
  <c r="M37" i="2"/>
  <c r="M38" i="2"/>
  <c r="M39" i="2"/>
  <c r="M40" i="2"/>
  <c r="J36" i="2"/>
  <c r="J37" i="2"/>
  <c r="J38" i="2"/>
  <c r="J39" i="2"/>
  <c r="J40" i="2"/>
  <c r="P29" i="2"/>
  <c r="P30" i="2"/>
  <c r="P31" i="2"/>
  <c r="P32" i="2"/>
  <c r="P33" i="2"/>
  <c r="P34" i="2"/>
  <c r="M29" i="2"/>
  <c r="M30" i="2"/>
  <c r="M31" i="2"/>
  <c r="M32" i="2"/>
  <c r="M33" i="2"/>
  <c r="M34" i="2"/>
  <c r="J29" i="2"/>
  <c r="J30" i="2"/>
  <c r="J31" i="2"/>
  <c r="J32" i="2"/>
  <c r="J33" i="2"/>
  <c r="J34" i="2"/>
  <c r="P23" i="2"/>
  <c r="P24" i="2"/>
  <c r="P25" i="2"/>
  <c r="P26" i="2"/>
  <c r="P27" i="2"/>
  <c r="P22" i="2"/>
  <c r="M22" i="2"/>
  <c r="M23" i="2"/>
  <c r="M24" i="2"/>
  <c r="M25" i="2"/>
  <c r="M26" i="2"/>
  <c r="M27" i="2"/>
  <c r="J22" i="2"/>
  <c r="J23" i="2"/>
  <c r="J24" i="2"/>
  <c r="J25" i="2"/>
  <c r="J26" i="2"/>
  <c r="J27" i="2"/>
  <c r="P19" i="2"/>
  <c r="P20" i="2"/>
  <c r="M19" i="2"/>
  <c r="M20" i="2"/>
  <c r="J19" i="2"/>
  <c r="J20" i="2"/>
  <c r="P18" i="2"/>
  <c r="M18" i="2"/>
  <c r="J18" i="2"/>
  <c r="P11" i="2" l="1"/>
  <c r="P10" i="2"/>
</calcChain>
</file>

<file path=xl/sharedStrings.xml><?xml version="1.0" encoding="utf-8"?>
<sst xmlns="http://schemas.openxmlformats.org/spreadsheetml/2006/main" count="166" uniqueCount="121">
  <si>
    <t>Баннерная реклама</t>
  </si>
  <si>
    <t>A1</t>
  </si>
  <si>
    <t>Наименование</t>
  </si>
  <si>
    <t>Описание</t>
  </si>
  <si>
    <t>Позиция</t>
  </si>
  <si>
    <t>A2</t>
  </si>
  <si>
    <t>Баннер (100% х 60px)</t>
  </si>
  <si>
    <t>Баннер (100% х 100px)</t>
  </si>
  <si>
    <t>A3</t>
  </si>
  <si>
    <t>Технические параметры</t>
  </si>
  <si>
    <t>Главная страница</t>
  </si>
  <si>
    <t>Вывод</t>
  </si>
  <si>
    <t>Все страницы</t>
  </si>
  <si>
    <t>Составной баннер ALL (100% х 1080px)</t>
  </si>
  <si>
    <t>Стоимость 
за неделю 
(7 дней), 
бел. руб.</t>
  </si>
  <si>
    <t>B1</t>
  </si>
  <si>
    <t>Составной баннер TOP (100% х 1080px)</t>
  </si>
  <si>
    <t>Составной баннер (100% х 1080px)</t>
  </si>
  <si>
    <t>Все стр. кроме главной</t>
  </si>
  <si>
    <t>B2</t>
  </si>
  <si>
    <t>B3</t>
  </si>
  <si>
    <t>Самый верхний баннер</t>
  </si>
  <si>
    <t>__</t>
  </si>
  <si>
    <t>C1</t>
  </si>
  <si>
    <t>C2</t>
  </si>
  <si>
    <t>C3</t>
  </si>
  <si>
    <t>Баннер ТОP (100% х 100px)</t>
  </si>
  <si>
    <t>Баннер ALL (100% х 60px)</t>
  </si>
  <si>
    <t>Баннер ТОP (100% х 60px)</t>
  </si>
  <si>
    <t>D1</t>
  </si>
  <si>
    <t>D2</t>
  </si>
  <si>
    <t>D3</t>
  </si>
  <si>
    <t>D4</t>
  </si>
  <si>
    <t>HTML5, SWF</t>
  </si>
  <si>
    <t>E1</t>
  </si>
  <si>
    <t>E2</t>
  </si>
  <si>
    <t>E3</t>
  </si>
  <si>
    <t>JPG, GIF, HTML5, SWF</t>
  </si>
  <si>
    <t>Баннер ALL (240px х 400px)</t>
  </si>
  <si>
    <t>Баннер ТОP (240px х 400px)</t>
  </si>
  <si>
    <t>Баннер (240px х 400px)</t>
  </si>
  <si>
    <r>
      <t xml:space="preserve">Баннер ТОP (240px х 400px)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</si>
  <si>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t>До трех баннеров на одном месте. Ротация</t>
  </si>
  <si>
    <t>F1</t>
  </si>
  <si>
    <t>F2</t>
  </si>
  <si>
    <t>Принимаемые форматы файлов готовой рекламы: jpg, gif, swf (flash), код HTML5</t>
  </si>
  <si>
    <t>G1</t>
  </si>
  <si>
    <t>G2</t>
  </si>
  <si>
    <t>G3</t>
  </si>
  <si>
    <t>Баннер ALL (447px х 224px)</t>
  </si>
  <si>
    <t>Баннер TOP (447px х 224px)</t>
  </si>
  <si>
    <t>Баннер (447px х 224px)</t>
  </si>
  <si>
    <t>Верхний баннер, обрамляющий основной блок сайта ("уши"). Состоит из трех частей</t>
  </si>
  <si>
    <t>Максимальный размер принимаемой готовой баннерной рекламы - 1 мб. Оптимальный - до 300 кб</t>
  </si>
  <si>
    <t>Рекламно-информационные материалы</t>
  </si>
  <si>
    <t>T1</t>
  </si>
  <si>
    <t>T2</t>
  </si>
  <si>
    <t>T3</t>
  </si>
  <si>
    <t>Титульная новость на главной странице с большой картинкой</t>
  </si>
  <si>
    <t>Титульная новость на главной странице с маленькой картинкой</t>
  </si>
  <si>
    <t>Стоимость за размещение, бел. руб.</t>
  </si>
  <si>
    <t>Разовый платеж для размещения материала в
 архиве сайта</t>
  </si>
  <si>
    <t>Баннер ALL (100%** х 120px)</t>
  </si>
  <si>
    <t>Баннер ТОP (100%** х 120px)</t>
  </si>
  <si>
    <t>Баннер (100%** х 120px)</t>
  </si>
  <si>
    <r>
      <t xml:space="preserve">Баннер ТОP (100%** х 120px)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</si>
  <si>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r>
      <t xml:space="preserve">Баннер (100%** х 120px)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</si>
  <si>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r>
      <t>Бесплатно</t>
    </r>
    <r>
      <rPr>
        <sz val="11"/>
        <color theme="1"/>
        <rFont val="Calibri"/>
        <family val="2"/>
        <charset val="204"/>
        <scheme val="minor"/>
      </rPr>
      <t>***</t>
    </r>
  </si>
  <si>
    <t>Стоимость изготовления оригинал-макета</t>
  </si>
  <si>
    <t>Стоимость изготовления оригинал-макета указана для статических модулей в формате JPG</t>
  </si>
  <si>
    <t>Стоимость 
за 1 месяц
(30 дней), 
бел. руб.</t>
  </si>
  <si>
    <t>Стоимость
за 2 недели 
(14 дней), 
бел. руб.</t>
  </si>
  <si>
    <t>** 100% ширины от основного блока сайта (минимальная ширина 1256px, максимальная 1400px)</t>
  </si>
  <si>
    <t>*** При размещении баннера сроком на один месяц и более</t>
  </si>
  <si>
    <t>Для статического модуля в формате 
JPG (анимированного GIF)  размеры - 1400px х 120px. Масшатабируется.
HTML5, SWF - 100% x 120px</t>
  </si>
  <si>
    <t>B4</t>
  </si>
  <si>
    <t>B5</t>
  </si>
  <si>
    <t>B6</t>
  </si>
  <si>
    <t>C4</t>
  </si>
  <si>
    <t>C5</t>
  </si>
  <si>
    <t>C6</t>
  </si>
  <si>
    <t>F3</t>
  </si>
  <si>
    <t>Баннер (240px х 120px)</t>
  </si>
  <si>
    <t>Баннер ALL (240px х 120px)</t>
  </si>
  <si>
    <t>Баннер TOP (240px х 120px)</t>
  </si>
  <si>
    <t>Баннер (670px х 100px)</t>
  </si>
  <si>
    <t>Все материалы рубрики кроме главной</t>
  </si>
  <si>
    <t>Баннер ALL (670px х 100px)</t>
  </si>
  <si>
    <t>Баннер TOP (670px х 100px)</t>
  </si>
  <si>
    <t>Боковые части (260px x 1080px) - статичны, JPG. Центральная верхняя часть может быть JPG, GIF, SWF, HTML5 (1400 х 180px или 100% х 180px)</t>
  </si>
  <si>
    <t>JPG, GIF</t>
  </si>
  <si>
    <t>Смена баннеров каждые 5 секунд. Выбор первого баннера для показа в цикле случаен</t>
  </si>
  <si>
    <t>Время показа рекламных модулей, которые находятся в режиме ротации, составляет 5 секунд</t>
  </si>
  <si>
    <t xml:space="preserve">Вывод на главной над основными рубриками; в материалах - между текстом и комментариями </t>
  </si>
  <si>
    <t>На главной странице показывается в нижней части сайта. В материалах - в правой колонке. Дополнительный бесплатный показ в ленте</t>
  </si>
  <si>
    <t>Модульные баннеры в правой части сайта. Выбор раздела. Дополнительный бесплатный показ в ленте</t>
  </si>
  <si>
    <t>Баннер над логотипом сайта. Занимает 100% ширины от основного блока</t>
  </si>
  <si>
    <t xml:space="preserve">До трех баннеров на одном месте. Ротация </t>
  </si>
  <si>
    <t xml:space="preserve">Смена баннеров каждые 5 секунд. </t>
  </si>
  <si>
    <t>Все материалы рубрики</t>
  </si>
  <si>
    <t>DD</t>
  </si>
  <si>
    <t>Главная + все материалы одной рубрики</t>
  </si>
  <si>
    <t>EE</t>
  </si>
  <si>
    <t>Главная + все рубрики</t>
  </si>
  <si>
    <t>FF</t>
  </si>
  <si>
    <t>GG</t>
  </si>
  <si>
    <t>Публикация рекламного материла + фото</t>
  </si>
  <si>
    <t>Заведующий отделом маркетинга и рекламы___________________Н.С.Баранова</t>
  </si>
  <si>
    <t xml:space="preserve">Основные рубрики: "Общество", "Экономика", "Авто", "Культура", "Спорт" и их подрубрики. </t>
  </si>
  <si>
    <t>Основные рубрики: "Общество", "Экономика", "Авто", "Культура", "Спорт" и их подрубрики. Материал остается в архиве.Возможно размещение только картинки с заголовком и описанием с внедрением гиперссылки (переход осуществляется на ваш сайт)</t>
  </si>
  <si>
    <t>Баннер ALL (1440% х 810px)</t>
  </si>
  <si>
    <r>
      <t xml:space="preserve">Баннер ALL (1400** х 120px)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</si>
  <si>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t xml:space="preserve">                      на оказание рекламно-информационных услуг через веб-сайт dneprovec.by</t>
  </si>
  <si>
    <t>Цена за сутки
(без НДС*)</t>
  </si>
  <si>
    <t>Цена 
за сутки
(без НДС*)</t>
  </si>
  <si>
    <t>*Услуги оказываются без НДС согласно п.1.1.2 ст. 326 НК РБ.</t>
  </si>
  <si>
    <t>T4</t>
  </si>
  <si>
    <t xml:space="preserve">    Разработка и согласование  макета, афиши</t>
  </si>
  <si>
    <t>Прейскурант цен № 8 от 01.01.2021 г.</t>
  </si>
  <si>
    <r>
      <rPr>
        <b/>
        <sz val="15"/>
        <rFont val="Calibri"/>
        <family val="2"/>
        <charset val="204"/>
        <scheme val="minor"/>
      </rPr>
      <t>В зависимости от объема рекламно-информационных услуг предусмотрена система скидок.</t>
    </r>
    <r>
      <rPr>
        <sz val="12"/>
        <rFont val="Calibri"/>
        <family val="2"/>
        <charset val="204"/>
        <scheme val="minor"/>
      </rPr>
      <t xml:space="preserve"> 
Порядок предоставления скидок регламентируется Положением о скидках на рекламно-информационные услуги через веб-сайт dneprovec.by 
</t>
    </r>
    <r>
      <rPr>
        <b/>
        <sz val="11"/>
        <rFont val="Calibri"/>
        <family val="2"/>
        <charset val="204"/>
        <scheme val="minor"/>
      </rPr>
      <t xml:space="preserve">
Рекламно-информационные материалы (за искл. баннеров) сопровождаются знаком "*" и пометкой "На правах рекламы". </t>
    </r>
    <r>
      <rPr>
        <sz val="11"/>
        <rFont val="Calibri"/>
        <family val="2"/>
        <charset val="204"/>
        <scheme val="minor"/>
      </rPr>
      <t xml:space="preserve">Требования к материалам: не более 5 гиперссылок, не более 5 картинок. Редакция оставляет за собой право отказать в размещении рекламно-информационного материала (в том числе баннерной рекламы) в случае его несоответствия редакционной политике. 
</t>
    </r>
    <r>
      <rPr>
        <b/>
        <sz val="13"/>
        <rFont val="Calibri"/>
        <family val="2"/>
        <charset val="204"/>
        <scheme val="minor"/>
      </rPr>
      <t>E-mail: reklama@dneprovec.by, Тел./факс 8 (02340) 3-80-80, тел. 4-50-50, +375 29 166-90-90</t>
    </r>
  </si>
  <si>
    <r>
      <rPr>
        <b/>
        <sz val="24"/>
        <color theme="1"/>
        <rFont val="Times New Roman"/>
        <family val="1"/>
        <charset val="204"/>
      </rPr>
      <t>УТВЕРЖДАЮ:</t>
    </r>
    <r>
      <rPr>
        <sz val="24"/>
        <color theme="1"/>
        <rFont val="Times New Roman"/>
        <family val="1"/>
        <charset val="204"/>
      </rPr>
      <t xml:space="preserve">
Главный редактор Учреждение "Редакция газеты "Дняпровец"
____________Сергеев И.Г.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</si>
</sst>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  <numFmt numFmtId="165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40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CE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41" fontId="4" fillId="2" borderId="0" xfId="0" applyNumberFormat="1" applyFont="1" applyFill="1" applyAlignment="1">
      <alignment horizontal="center" vertical="center"/>
    </xf>
    <xf numFmtId="41" fontId="4" fillId="2" borderId="0" xfId="2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14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center" vertical="center" wrapText="1"/>
    </xf>
    <xf numFmtId="41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1" fontId="8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9" fontId="15" fillId="2" borderId="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10" fillId="7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0" fillId="5" borderId="8" xfId="0" applyFill="1" applyBorder="1"/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0" borderId="11" xfId="0" applyBorder="1"/>
    <xf numFmtId="0" fontId="0" fillId="2" borderId="0" xfId="0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left" vertical="center" indent="4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3" fillId="6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top" indent="1"/>
    </xf>
    <xf numFmtId="0" fontId="0" fillId="5" borderId="0" xfId="0" applyFill="1" applyBorder="1" applyAlignment="1">
      <alignment horizontal="left"/>
    </xf>
    <xf numFmtId="0" fontId="2" fillId="9" borderId="1" xfId="0" applyFont="1" applyFill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vertical="center" wrapText="1" indent="1"/>
    </xf>
    <xf numFmtId="9" fontId="15" fillId="9" borderId="1" xfId="0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1" xfId="0" applyFont="1" applyFill="1" applyBorder="1" applyAlignment="1">
      <alignment horizontal="center" vertical="center"/>
    </xf>
    <xf numFmtId="9" fontId="13" fillId="9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top" wrapText="1"/>
    </xf>
    <xf numFmtId="9" fontId="13" fillId="9" borderId="14" xfId="0" applyNumberFormat="1" applyFont="1" applyFill="1" applyBorder="1" applyAlignment="1">
      <alignment horizontal="center" vertical="center"/>
    </xf>
    <xf numFmtId="2" fontId="8" fillId="9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4"/>
    </xf>
    <xf numFmtId="0" fontId="2" fillId="0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5" borderId="9" xfId="0" applyFont="1" applyFill="1" applyBorder="1"/>
    <xf numFmtId="0" fontId="5" fillId="5" borderId="0" xfId="0" applyFont="1" applyFill="1"/>
    <xf numFmtId="0" fontId="5" fillId="0" borderId="0" xfId="0" applyFont="1"/>
    <xf numFmtId="0" fontId="8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0" fillId="0" borderId="8" xfId="0" applyBorder="1"/>
    <xf numFmtId="0" fontId="20" fillId="5" borderId="0" xfId="0" applyFont="1" applyFill="1" applyAlignment="1"/>
    <xf numFmtId="0" fontId="20" fillId="5" borderId="0" xfId="0" applyFont="1" applyFill="1" applyBorder="1" applyAlignment="1"/>
    <xf numFmtId="0" fontId="20" fillId="5" borderId="0" xfId="0" applyFont="1" applyFill="1"/>
    <xf numFmtId="0" fontId="20" fillId="0" borderId="0" xfId="0" applyFont="1" applyBorder="1"/>
    <xf numFmtId="0" fontId="20" fillId="5" borderId="0" xfId="0" applyFont="1" applyFill="1" applyBorder="1"/>
    <xf numFmtId="0" fontId="21" fillId="5" borderId="0" xfId="0" applyFont="1" applyFill="1" applyAlignment="1"/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0" fillId="0" borderId="1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0" xfId="0" applyBorder="1"/>
    <xf numFmtId="0" fontId="2" fillId="9" borderId="1" xfId="0" applyFont="1" applyFill="1" applyBorder="1" applyAlignment="1">
      <alignment horizontal="left" vertical="center" wrapText="1" indent="1"/>
    </xf>
    <xf numFmtId="0" fontId="0" fillId="9" borderId="1" xfId="0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4" fontId="8" fillId="9" borderId="1" xfId="2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top"/>
    </xf>
    <xf numFmtId="0" fontId="0" fillId="0" borderId="0" xfId="0" applyAlignment="1"/>
    <xf numFmtId="0" fontId="7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4" fillId="5" borderId="0" xfId="0" applyFont="1" applyFill="1" applyAlignment="1">
      <alignment horizontal="left" vertical="top" wrapText="1"/>
    </xf>
    <xf numFmtId="0" fontId="2" fillId="9" borderId="13" xfId="0" applyFont="1" applyFill="1" applyBorder="1" applyAlignment="1">
      <alignment horizontal="left" vertical="center" wrapText="1" indent="1"/>
    </xf>
    <xf numFmtId="0" fontId="0" fillId="9" borderId="14" xfId="0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4" fontId="8" fillId="9" borderId="5" xfId="2" applyNumberFormat="1" applyFont="1" applyFill="1" applyBorder="1" applyAlignment="1">
      <alignment horizontal="center" vertical="center"/>
    </xf>
    <xf numFmtId="4" fontId="8" fillId="9" borderId="7" xfId="2" applyNumberFormat="1" applyFont="1" applyFill="1" applyBorder="1" applyAlignment="1">
      <alignment horizontal="center" vertical="center"/>
    </xf>
    <xf numFmtId="164" fontId="8" fillId="9" borderId="1" xfId="2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9" borderId="5" xfId="0" applyFont="1" applyFill="1" applyBorder="1" applyAlignment="1">
      <alignment horizontal="left" vertical="center" wrapText="1" indent="1"/>
    </xf>
    <xf numFmtId="0" fontId="0" fillId="9" borderId="7" xfId="0" applyFill="1" applyBorder="1" applyAlignment="1">
      <alignment horizontal="left" vertical="center" wrapText="1" indent="1"/>
    </xf>
    <xf numFmtId="2" fontId="8" fillId="9" borderId="2" xfId="2" applyNumberFormat="1" applyFont="1" applyFill="1" applyBorder="1" applyAlignment="1">
      <alignment horizontal="center" vertical="center"/>
    </xf>
    <xf numFmtId="164" fontId="8" fillId="9" borderId="2" xfId="2" applyNumberFormat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6" fillId="5" borderId="0" xfId="0" applyFont="1" applyFill="1" applyBorder="1" applyAlignment="1">
      <alignment horizontal="left" wrapText="1" indent="1"/>
    </xf>
    <xf numFmtId="0" fontId="16" fillId="5" borderId="0" xfId="0" applyFont="1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5" borderId="3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22" fillId="0" borderId="0" xfId="0" applyFont="1" applyBorder="1" applyAlignment="1">
      <alignment horizontal="center" textRotation="90" wrapText="1"/>
    </xf>
    <xf numFmtId="0" fontId="23" fillId="5" borderId="0" xfId="0" applyFont="1" applyFill="1" applyBorder="1" applyAlignment="1">
      <alignment horizontal="center" textRotation="90" wrapText="1"/>
    </xf>
    <xf numFmtId="0" fontId="22" fillId="0" borderId="0" xfId="0" applyNumberFormat="1" applyFont="1" applyBorder="1" applyAlignment="1">
      <alignment horizontal="center" textRotation="90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textRotation="90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0000"/>
      <color rgb="FFCC0000"/>
      <color rgb="FF660033"/>
      <color rgb="FFF1FCE9"/>
      <color rgb="FFEBF8E3"/>
      <color rgb="FFEAF7E2"/>
      <color rgb="FF225823"/>
      <color rgb="FFFFF4D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207206</xdr:colOff>
      <xdr:row>16</xdr:row>
      <xdr:rowOff>32385</xdr:rowOff>
    </xdr:from>
    <xdr:to>
      <xdr:col>7</xdr:col>
      <xdr:colOff>588206</xdr:colOff>
      <xdr:row>16</xdr:row>
      <xdr:rowOff>123825</xdr:rowOff>
    </xdr:to>
    <xdr:sp macro="" textlink="">
      <xdr:nvSpPr>
        <xdr:cNvPr id="2" name="Равнобедренный треугольник 1"/>
        <xdr:cNvSpPr/>
      </xdr:nvSpPr>
      <xdr:spPr>
        <a:xfrm rot="10800000">
          <a:off x="9313106" y="7490460"/>
          <a:ext cx="381000" cy="91440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407231</xdr:colOff>
      <xdr:row>16</xdr:row>
      <xdr:rowOff>32385</xdr:rowOff>
    </xdr:from>
    <xdr:to>
      <xdr:col>18</xdr:col>
      <xdr:colOff>788231</xdr:colOff>
      <xdr:row>16</xdr:row>
      <xdr:rowOff>123825</xdr:rowOff>
    </xdr:to>
    <xdr:sp macro="" textlink="">
      <xdr:nvSpPr>
        <xdr:cNvPr id="3" name="Равнобедренный треугольник 2"/>
        <xdr:cNvSpPr/>
      </xdr:nvSpPr>
      <xdr:spPr>
        <a:xfrm rot="10800000">
          <a:off x="14704256" y="7490460"/>
          <a:ext cx="381000" cy="91440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407231</xdr:colOff>
      <xdr:row>8</xdr:row>
      <xdr:rowOff>21179</xdr:rowOff>
    </xdr:from>
    <xdr:to>
      <xdr:col>18</xdr:col>
      <xdr:colOff>788231</xdr:colOff>
      <xdr:row>8</xdr:row>
      <xdr:rowOff>112619</xdr:rowOff>
    </xdr:to>
    <xdr:sp macro="" textlink="">
      <xdr:nvSpPr>
        <xdr:cNvPr id="4" name="Равнобедренный треугольник 3"/>
        <xdr:cNvSpPr/>
      </xdr:nvSpPr>
      <xdr:spPr>
        <a:xfrm rot="10800000">
          <a:off x="14704256" y="3202529"/>
          <a:ext cx="381000" cy="91440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514535</xdr:colOff>
      <xdr:row>8</xdr:row>
      <xdr:rowOff>17415</xdr:rowOff>
    </xdr:from>
    <xdr:to>
      <xdr:col>9</xdr:col>
      <xdr:colOff>895535</xdr:colOff>
      <xdr:row>8</xdr:row>
      <xdr:rowOff>117999</xdr:rowOff>
    </xdr:to>
    <xdr:sp macro="" textlink="">
      <xdr:nvSpPr>
        <xdr:cNvPr id="5" name="Равнобедренный треугольник 4"/>
        <xdr:cNvSpPr/>
      </xdr:nvSpPr>
      <xdr:spPr>
        <a:xfrm rot="10800000">
          <a:off x="10506260" y="3198765"/>
          <a:ext cx="381000" cy="100584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topLeftCell="F1" zoomScaleNormal="100" workbookViewId="0">
      <selection activeCell="J2" sqref="J2:P4"/>
    </sheetView>
  </sheetViews>
  <sheetFormatPr defaultRowHeight="15" x14ac:dyDescent="0.25"/>
  <cols>
    <col min="1" max="1" width="2.85546875" customWidth="1"/>
    <col min="2" max="2" width="1.140625" customWidth="1"/>
    <col min="3" max="3" width="7" customWidth="1"/>
    <col min="4" max="4" width="43.42578125" customWidth="1"/>
    <col min="5" max="5" width="39.7109375" customWidth="1"/>
    <col min="6" max="6" width="63.5703125" customWidth="1"/>
    <col min="7" max="7" width="62.28515625" customWidth="1"/>
    <col min="8" max="8" width="23.42578125" customWidth="1"/>
    <col min="9" max="9" width="0.5703125" customWidth="1"/>
    <col min="10" max="10" width="20.5703125" customWidth="1"/>
    <col min="11" max="11" width="0.42578125" hidden="1" customWidth="1"/>
    <col min="12" max="12" width="1.140625" hidden="1" customWidth="1"/>
    <col min="13" max="13" width="13.28515625" hidden="1" customWidth="1"/>
    <col min="14" max="14" width="8.28515625" hidden="1" customWidth="1"/>
    <col min="15" max="15" width="4.7109375" customWidth="1"/>
    <col min="16" max="16" width="38" customWidth="1"/>
    <col min="17" max="17" width="0.28515625" customWidth="1"/>
    <col min="18" max="18" width="2.7109375" customWidth="1"/>
    <col min="19" max="19" width="21.5703125" hidden="1" customWidth="1"/>
    <col min="20" max="20" width="1.140625" customWidth="1"/>
    <col min="21" max="21" width="2.85546875" customWidth="1"/>
    <col min="22" max="22" width="12.5703125" customWidth="1"/>
  </cols>
  <sheetData>
    <row r="1" spans="1:21" x14ac:dyDescent="0.25">
      <c r="A1" s="41"/>
      <c r="B1" s="41"/>
      <c r="C1" s="41"/>
      <c r="D1" s="41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65"/>
      <c r="R1" s="65"/>
      <c r="S1" s="65"/>
      <c r="T1" s="65"/>
      <c r="U1" s="41"/>
    </row>
    <row r="2" spans="1:21" ht="75" customHeight="1" x14ac:dyDescent="0.75">
      <c r="A2" s="41"/>
      <c r="B2" s="104"/>
      <c r="C2" s="104"/>
      <c r="D2" s="107"/>
      <c r="E2" s="108" t="s">
        <v>118</v>
      </c>
      <c r="F2" s="107"/>
      <c r="G2" s="102"/>
      <c r="H2" s="41"/>
      <c r="J2" s="131" t="s">
        <v>120</v>
      </c>
      <c r="K2" s="131"/>
      <c r="L2" s="131"/>
      <c r="M2" s="131"/>
      <c r="N2" s="131"/>
      <c r="O2" s="131"/>
      <c r="P2" s="131"/>
    </row>
    <row r="3" spans="1:21" ht="54.75" customHeight="1" x14ac:dyDescent="0.5">
      <c r="A3" s="41"/>
      <c r="B3" s="104"/>
      <c r="C3" s="104"/>
      <c r="D3" s="102"/>
      <c r="E3" s="109" t="s">
        <v>112</v>
      </c>
      <c r="F3" s="102"/>
      <c r="G3" s="102"/>
      <c r="H3" s="41"/>
      <c r="J3" s="131"/>
      <c r="K3" s="131"/>
      <c r="L3" s="131"/>
      <c r="M3" s="131"/>
      <c r="N3" s="131"/>
      <c r="O3" s="131"/>
      <c r="P3" s="131"/>
    </row>
    <row r="4" spans="1:21" ht="78" customHeight="1" x14ac:dyDescent="0.35">
      <c r="A4" s="49"/>
      <c r="B4" s="105"/>
      <c r="C4" s="106"/>
      <c r="D4" s="103"/>
      <c r="E4" s="103"/>
      <c r="F4" s="103"/>
      <c r="G4" s="103"/>
      <c r="H4" s="49"/>
      <c r="J4" s="131"/>
      <c r="K4" s="131"/>
      <c r="L4" s="131"/>
      <c r="M4" s="131"/>
      <c r="N4" s="131"/>
      <c r="O4" s="131"/>
      <c r="P4" s="131"/>
    </row>
    <row r="5" spans="1:21" ht="10.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81"/>
      <c r="K5" s="81"/>
      <c r="L5" s="81"/>
      <c r="M5" s="81"/>
      <c r="N5" s="81"/>
      <c r="O5" s="81"/>
      <c r="P5" s="81"/>
    </row>
    <row r="6" spans="1:21" ht="36.75" customHeight="1" x14ac:dyDescent="0.25">
      <c r="A6" s="41"/>
      <c r="B6" s="121" t="s">
        <v>54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41"/>
    </row>
    <row r="7" spans="1:21" ht="6" customHeight="1" x14ac:dyDescent="0.25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0"/>
      <c r="P7" s="8"/>
      <c r="Q7" s="8"/>
      <c r="R7" s="8"/>
      <c r="S7" s="8"/>
      <c r="T7" s="8"/>
      <c r="U7" s="41"/>
    </row>
    <row r="8" spans="1:21" ht="78" customHeight="1" x14ac:dyDescent="0.25">
      <c r="A8" s="41"/>
      <c r="B8" s="8"/>
      <c r="C8" s="33" t="s">
        <v>4</v>
      </c>
      <c r="D8" s="123" t="s">
        <v>2</v>
      </c>
      <c r="E8" s="124"/>
      <c r="F8" s="125" t="s">
        <v>3</v>
      </c>
      <c r="G8" s="126"/>
      <c r="H8" s="124"/>
      <c r="I8" s="9"/>
      <c r="J8" s="127" t="s">
        <v>113</v>
      </c>
      <c r="K8" s="124"/>
      <c r="L8" s="58"/>
      <c r="M8" s="128" t="s">
        <v>60</v>
      </c>
      <c r="N8" s="124"/>
      <c r="O8" s="24"/>
      <c r="P8" s="5" t="s">
        <v>14</v>
      </c>
      <c r="Q8" s="17"/>
      <c r="R8" s="8"/>
      <c r="S8" s="16" t="s">
        <v>61</v>
      </c>
      <c r="T8" s="8"/>
      <c r="U8" s="41"/>
    </row>
    <row r="9" spans="1:21" x14ac:dyDescent="0.25">
      <c r="A9" s="41"/>
      <c r="B9" s="8"/>
      <c r="C9" s="8"/>
      <c r="D9" s="8"/>
      <c r="E9" s="8"/>
      <c r="F9" s="57"/>
      <c r="G9" s="57"/>
      <c r="H9" s="8"/>
      <c r="I9" s="8"/>
      <c r="J9" s="30"/>
      <c r="K9" s="30"/>
      <c r="L9" s="30"/>
      <c r="M9" s="30"/>
      <c r="N9" s="30"/>
      <c r="O9" s="30"/>
      <c r="P9" s="8"/>
      <c r="Q9" s="8"/>
      <c r="R9" s="8"/>
      <c r="S9" s="8"/>
      <c r="T9" s="8"/>
      <c r="U9" s="41"/>
    </row>
    <row r="10" spans="1:21" ht="19.5" customHeight="1" x14ac:dyDescent="0.25">
      <c r="A10" s="41"/>
      <c r="B10" s="8"/>
      <c r="C10" s="43" t="s">
        <v>55</v>
      </c>
      <c r="D10" s="132" t="s">
        <v>58</v>
      </c>
      <c r="E10" s="133"/>
      <c r="F10" s="134" t="s">
        <v>108</v>
      </c>
      <c r="G10" s="135"/>
      <c r="H10" s="136"/>
      <c r="I10" s="10"/>
      <c r="J10" s="140">
        <v>20</v>
      </c>
      <c r="K10" s="141"/>
      <c r="L10" s="28"/>
      <c r="M10" s="142"/>
      <c r="N10" s="143"/>
      <c r="O10" s="59"/>
      <c r="P10" s="83">
        <f>J10*7-Q10</f>
        <v>140</v>
      </c>
      <c r="Q10" s="71"/>
      <c r="R10" s="8"/>
      <c r="S10" s="74">
        <v>11.7</v>
      </c>
      <c r="T10" s="8"/>
      <c r="U10" s="41"/>
    </row>
    <row r="11" spans="1:21" ht="19.5" customHeight="1" x14ac:dyDescent="0.25">
      <c r="A11" s="41"/>
      <c r="B11" s="8"/>
      <c r="C11" s="43" t="s">
        <v>56</v>
      </c>
      <c r="D11" s="144" t="s">
        <v>59</v>
      </c>
      <c r="E11" s="145"/>
      <c r="F11" s="137"/>
      <c r="G11" s="138"/>
      <c r="H11" s="139"/>
      <c r="I11" s="10"/>
      <c r="J11" s="146">
        <v>13</v>
      </c>
      <c r="K11" s="146"/>
      <c r="L11" s="90"/>
      <c r="M11" s="147"/>
      <c r="N11" s="148"/>
      <c r="O11" s="91"/>
      <c r="P11" s="83">
        <f t="shared" ref="P11" si="0">J11*7-Q11</f>
        <v>91</v>
      </c>
      <c r="Q11" s="82"/>
      <c r="R11" s="8"/>
      <c r="S11" s="74">
        <v>11.7</v>
      </c>
      <c r="T11" s="8"/>
      <c r="U11" s="41"/>
    </row>
    <row r="12" spans="1:21" ht="43.5" customHeight="1" x14ac:dyDescent="0.25">
      <c r="A12" s="41"/>
      <c r="B12" s="8"/>
      <c r="C12" s="88" t="s">
        <v>57</v>
      </c>
      <c r="D12" s="115" t="s">
        <v>106</v>
      </c>
      <c r="E12" s="116"/>
      <c r="F12" s="117" t="s">
        <v>109</v>
      </c>
      <c r="G12" s="117"/>
      <c r="H12" s="117"/>
      <c r="I12" s="92"/>
      <c r="J12" s="118">
        <v>40</v>
      </c>
      <c r="K12" s="118"/>
      <c r="L12" s="84"/>
      <c r="M12" s="85"/>
      <c r="N12" s="86"/>
      <c r="O12" s="84"/>
      <c r="P12" s="87"/>
      <c r="Q12" s="39"/>
      <c r="R12" s="30"/>
      <c r="S12" s="31"/>
      <c r="T12" s="8"/>
      <c r="U12" s="41"/>
    </row>
    <row r="13" spans="1:21" ht="21" x14ac:dyDescent="0.25">
      <c r="A13" s="41"/>
      <c r="B13" s="62"/>
      <c r="C13" s="88" t="s">
        <v>116</v>
      </c>
      <c r="D13" s="129" t="s">
        <v>117</v>
      </c>
      <c r="E13" s="130"/>
      <c r="F13" s="111"/>
      <c r="G13" s="112"/>
      <c r="H13" s="113"/>
      <c r="I13" s="62"/>
      <c r="J13" s="119">
        <v>35</v>
      </c>
      <c r="K13" s="120"/>
      <c r="L13" s="62"/>
      <c r="M13" s="89"/>
      <c r="N13" s="89"/>
      <c r="O13" s="110"/>
      <c r="P13" s="110"/>
      <c r="Q13" s="62"/>
      <c r="R13" s="62"/>
      <c r="S13" s="62"/>
      <c r="T13" s="62"/>
      <c r="U13" s="41"/>
    </row>
    <row r="14" spans="1:21" ht="37.5" customHeight="1" x14ac:dyDescent="0.25">
      <c r="A14" s="41"/>
      <c r="B14" s="152" t="s">
        <v>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41"/>
    </row>
    <row r="15" spans="1:21" ht="7.5" customHeight="1" x14ac:dyDescent="0.25">
      <c r="A15" s="4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41"/>
    </row>
    <row r="16" spans="1:21" ht="66.75" customHeight="1" x14ac:dyDescent="0.25">
      <c r="A16" s="41"/>
      <c r="B16" s="8"/>
      <c r="C16" s="33" t="s">
        <v>4</v>
      </c>
      <c r="D16" s="7" t="s">
        <v>2</v>
      </c>
      <c r="E16" s="7" t="s">
        <v>11</v>
      </c>
      <c r="F16" s="7" t="s">
        <v>3</v>
      </c>
      <c r="G16" s="7" t="s">
        <v>9</v>
      </c>
      <c r="H16" s="63" t="s">
        <v>114</v>
      </c>
      <c r="I16" s="9"/>
      <c r="J16" s="5" t="s">
        <v>14</v>
      </c>
      <c r="K16" s="17"/>
      <c r="L16" s="9"/>
      <c r="M16" s="5" t="s">
        <v>71</v>
      </c>
      <c r="N16" s="17"/>
      <c r="O16" s="9"/>
      <c r="P16" s="5" t="s">
        <v>70</v>
      </c>
      <c r="Q16" s="17"/>
      <c r="R16" s="8"/>
      <c r="S16" s="16" t="s">
        <v>68</v>
      </c>
      <c r="T16" s="8"/>
      <c r="U16" s="41"/>
    </row>
    <row r="17" spans="1:24" x14ac:dyDescent="0.25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41"/>
    </row>
    <row r="18" spans="1:24" ht="19.5" customHeight="1" x14ac:dyDescent="0.25">
      <c r="A18" s="41"/>
      <c r="B18" s="8"/>
      <c r="C18" s="37" t="s">
        <v>1</v>
      </c>
      <c r="D18" s="18" t="s">
        <v>13</v>
      </c>
      <c r="E18" s="20" t="s">
        <v>12</v>
      </c>
      <c r="F18" s="149" t="s">
        <v>52</v>
      </c>
      <c r="G18" s="149" t="s">
        <v>89</v>
      </c>
      <c r="H18" s="76">
        <v>9.36</v>
      </c>
      <c r="I18" s="10"/>
      <c r="J18" s="78">
        <f>H18*7</f>
        <v>65.52</v>
      </c>
      <c r="K18" s="32"/>
      <c r="L18" s="11"/>
      <c r="M18" s="79">
        <f>H18*14</f>
        <v>131.04</v>
      </c>
      <c r="N18" s="32"/>
      <c r="O18" s="11"/>
      <c r="P18" s="80">
        <f>H18*30</f>
        <v>280.79999999999995</v>
      </c>
      <c r="Q18" s="32"/>
      <c r="R18" s="8"/>
      <c r="S18" s="70" t="s">
        <v>67</v>
      </c>
      <c r="T18" s="8"/>
      <c r="U18" s="49"/>
      <c r="V18" s="166"/>
      <c r="W18" s="114"/>
      <c r="X18" s="114"/>
    </row>
    <row r="19" spans="1:24" ht="19.5" customHeight="1" x14ac:dyDescent="0.25">
      <c r="A19" s="41"/>
      <c r="B19" s="8"/>
      <c r="C19" s="37" t="s">
        <v>5</v>
      </c>
      <c r="D19" s="66" t="s">
        <v>16</v>
      </c>
      <c r="E19" s="67" t="s">
        <v>10</v>
      </c>
      <c r="F19" s="150"/>
      <c r="G19" s="150"/>
      <c r="H19" s="76">
        <v>7.02</v>
      </c>
      <c r="I19" s="10"/>
      <c r="J19" s="78">
        <f t="shared" ref="J19:J55" si="1">H19*7</f>
        <v>49.14</v>
      </c>
      <c r="K19" s="68"/>
      <c r="L19" s="11"/>
      <c r="M19" s="79">
        <f t="shared" ref="M19:M55" si="2">H19*14</f>
        <v>98.28</v>
      </c>
      <c r="N19" s="68"/>
      <c r="O19" s="11"/>
      <c r="P19" s="80">
        <f t="shared" ref="P19:P55" si="3">H19*30</f>
        <v>210.6</v>
      </c>
      <c r="Q19" s="68"/>
      <c r="R19" s="8"/>
      <c r="S19" s="70" t="s">
        <v>67</v>
      </c>
      <c r="T19" s="8"/>
      <c r="U19" s="49"/>
      <c r="V19" s="166"/>
      <c r="W19" s="114"/>
      <c r="X19" s="114"/>
    </row>
    <row r="20" spans="1:24" ht="19.5" customHeight="1" x14ac:dyDescent="0.25">
      <c r="A20" s="41"/>
      <c r="B20" s="8"/>
      <c r="C20" s="37" t="s">
        <v>8</v>
      </c>
      <c r="D20" s="19" t="s">
        <v>17</v>
      </c>
      <c r="E20" s="21" t="s">
        <v>18</v>
      </c>
      <c r="F20" s="151"/>
      <c r="G20" s="151"/>
      <c r="H20" s="76">
        <v>4.68</v>
      </c>
      <c r="I20" s="10"/>
      <c r="J20" s="78">
        <f t="shared" si="1"/>
        <v>32.76</v>
      </c>
      <c r="K20" s="32"/>
      <c r="L20" s="11"/>
      <c r="M20" s="79">
        <f t="shared" si="2"/>
        <v>65.52</v>
      </c>
      <c r="N20" s="32"/>
      <c r="O20" s="11"/>
      <c r="P20" s="80">
        <f t="shared" si="3"/>
        <v>140.39999999999998</v>
      </c>
      <c r="Q20" s="32"/>
      <c r="R20" s="8"/>
      <c r="S20" s="70" t="s">
        <v>67</v>
      </c>
      <c r="T20" s="8"/>
      <c r="U20" s="49"/>
      <c r="V20" s="166"/>
      <c r="W20" s="114"/>
      <c r="X20" s="114"/>
    </row>
    <row r="21" spans="1:24" ht="6" customHeight="1" x14ac:dyDescent="0.25">
      <c r="A21" s="41"/>
      <c r="B21" s="8"/>
      <c r="C21" s="38"/>
      <c r="D21" s="22"/>
      <c r="E21" s="23"/>
      <c r="F21" s="34"/>
      <c r="G21" s="34"/>
      <c r="H21" s="77"/>
      <c r="I21" s="26"/>
      <c r="J21" s="78"/>
      <c r="K21" s="39"/>
      <c r="L21" s="28"/>
      <c r="M21" s="79"/>
      <c r="N21" s="39"/>
      <c r="O21" s="28"/>
      <c r="P21" s="80"/>
      <c r="Q21" s="39"/>
      <c r="R21" s="30"/>
      <c r="S21" s="31"/>
      <c r="T21" s="8"/>
      <c r="U21" s="49"/>
      <c r="V21" s="114"/>
      <c r="W21" s="114"/>
      <c r="X21" s="114"/>
    </row>
    <row r="22" spans="1:24" ht="19.5" customHeight="1" x14ac:dyDescent="0.25">
      <c r="A22" s="41"/>
      <c r="B22" s="8"/>
      <c r="C22" s="43" t="s">
        <v>15</v>
      </c>
      <c r="D22" s="18" t="s">
        <v>110</v>
      </c>
      <c r="E22" s="20" t="s">
        <v>12</v>
      </c>
      <c r="F22" s="149" t="s">
        <v>21</v>
      </c>
      <c r="G22" s="149" t="s">
        <v>33</v>
      </c>
      <c r="H22" s="76">
        <v>4.68</v>
      </c>
      <c r="I22" s="10"/>
      <c r="J22" s="78">
        <f t="shared" si="1"/>
        <v>32.76</v>
      </c>
      <c r="K22" s="32"/>
      <c r="L22" s="11"/>
      <c r="M22" s="79">
        <f t="shared" si="2"/>
        <v>65.52</v>
      </c>
      <c r="N22" s="32"/>
      <c r="O22" s="11"/>
      <c r="P22" s="80">
        <f t="shared" si="3"/>
        <v>140.39999999999998</v>
      </c>
      <c r="Q22" s="32"/>
      <c r="R22" s="8"/>
      <c r="S22" s="40" t="s">
        <v>22</v>
      </c>
      <c r="T22" s="8"/>
      <c r="U22" s="49"/>
      <c r="V22" s="167"/>
      <c r="W22" s="167"/>
      <c r="X22" s="167"/>
    </row>
    <row r="23" spans="1:24" ht="19.5" hidden="1" customHeight="1" x14ac:dyDescent="0.25">
      <c r="A23" s="41"/>
      <c r="B23" s="8"/>
      <c r="C23" s="43" t="s">
        <v>19</v>
      </c>
      <c r="D23" s="66" t="s">
        <v>26</v>
      </c>
      <c r="E23" s="67" t="s">
        <v>10</v>
      </c>
      <c r="F23" s="150"/>
      <c r="G23" s="150"/>
      <c r="H23" s="76">
        <v>3.51</v>
      </c>
      <c r="I23" s="10"/>
      <c r="J23" s="78">
        <f t="shared" si="1"/>
        <v>24.57</v>
      </c>
      <c r="K23" s="68"/>
      <c r="L23" s="11"/>
      <c r="M23" s="79">
        <f t="shared" si="2"/>
        <v>49.14</v>
      </c>
      <c r="N23" s="68"/>
      <c r="O23" s="11"/>
      <c r="P23" s="80">
        <f t="shared" si="3"/>
        <v>105.3</v>
      </c>
      <c r="Q23" s="68"/>
      <c r="R23" s="69"/>
      <c r="S23" s="70" t="s">
        <v>22</v>
      </c>
      <c r="T23" s="8"/>
      <c r="U23" s="49"/>
      <c r="V23" s="114"/>
      <c r="W23" s="114"/>
      <c r="X23" s="114"/>
    </row>
    <row r="24" spans="1:24" ht="19.5" hidden="1" customHeight="1" x14ac:dyDescent="0.25">
      <c r="A24" s="41"/>
      <c r="B24" s="8"/>
      <c r="C24" s="43" t="s">
        <v>20</v>
      </c>
      <c r="D24" s="18" t="s">
        <v>7</v>
      </c>
      <c r="E24" s="21" t="s">
        <v>18</v>
      </c>
      <c r="F24" s="151"/>
      <c r="G24" s="151"/>
      <c r="H24" s="76">
        <v>2.34</v>
      </c>
      <c r="I24" s="10"/>
      <c r="J24" s="78">
        <f t="shared" si="1"/>
        <v>16.38</v>
      </c>
      <c r="K24" s="32"/>
      <c r="L24" s="11"/>
      <c r="M24" s="79">
        <f t="shared" si="2"/>
        <v>32.76</v>
      </c>
      <c r="N24" s="32"/>
      <c r="O24" s="11"/>
      <c r="P24" s="80">
        <f t="shared" si="3"/>
        <v>70.199999999999989</v>
      </c>
      <c r="Q24" s="32"/>
      <c r="R24" s="8"/>
      <c r="S24" s="40" t="s">
        <v>22</v>
      </c>
      <c r="T24" s="8"/>
      <c r="U24" s="49"/>
      <c r="V24" s="114"/>
      <c r="W24" s="114"/>
      <c r="X24" s="114"/>
    </row>
    <row r="25" spans="1:24" ht="19.5" hidden="1" customHeight="1" x14ac:dyDescent="0.25">
      <c r="A25" s="41"/>
      <c r="B25" s="8"/>
      <c r="C25" s="43" t="s">
        <v>75</v>
      </c>
      <c r="D25" s="18" t="s">
        <v>27</v>
      </c>
      <c r="E25" s="20" t="s">
        <v>12</v>
      </c>
      <c r="F25" s="149" t="s">
        <v>21</v>
      </c>
      <c r="G25" s="149" t="s">
        <v>33</v>
      </c>
      <c r="H25" s="76">
        <v>2.93</v>
      </c>
      <c r="I25" s="10"/>
      <c r="J25" s="78">
        <f t="shared" si="1"/>
        <v>20.51</v>
      </c>
      <c r="K25" s="32"/>
      <c r="L25" s="11"/>
      <c r="M25" s="79">
        <f t="shared" si="2"/>
        <v>41.02</v>
      </c>
      <c r="N25" s="32"/>
      <c r="O25" s="11"/>
      <c r="P25" s="80">
        <f t="shared" si="3"/>
        <v>87.9</v>
      </c>
      <c r="Q25" s="32"/>
      <c r="R25" s="8"/>
      <c r="S25" s="40" t="s">
        <v>22</v>
      </c>
      <c r="T25" s="8"/>
      <c r="U25" s="49"/>
      <c r="V25" s="114"/>
      <c r="W25" s="114"/>
      <c r="X25" s="114"/>
    </row>
    <row r="26" spans="1:24" ht="18.75" hidden="1" customHeight="1" x14ac:dyDescent="0.25">
      <c r="A26" s="41"/>
      <c r="B26" s="8"/>
      <c r="C26" s="43" t="s">
        <v>76</v>
      </c>
      <c r="D26" s="18" t="s">
        <v>28</v>
      </c>
      <c r="E26" s="21" t="s">
        <v>10</v>
      </c>
      <c r="F26" s="150"/>
      <c r="G26" s="150"/>
      <c r="H26" s="76">
        <v>2.34</v>
      </c>
      <c r="I26" s="10"/>
      <c r="J26" s="78">
        <f t="shared" si="1"/>
        <v>16.38</v>
      </c>
      <c r="K26" s="32"/>
      <c r="L26" s="11"/>
      <c r="M26" s="79">
        <f t="shared" si="2"/>
        <v>32.76</v>
      </c>
      <c r="N26" s="32"/>
      <c r="O26" s="11"/>
      <c r="P26" s="80">
        <f t="shared" si="3"/>
        <v>70.199999999999989</v>
      </c>
      <c r="Q26" s="32"/>
      <c r="R26" s="8"/>
      <c r="S26" s="40" t="s">
        <v>22</v>
      </c>
      <c r="T26" s="8"/>
      <c r="U26" s="49"/>
      <c r="V26" s="114"/>
      <c r="W26" s="114"/>
      <c r="X26" s="114"/>
    </row>
    <row r="27" spans="1:24" ht="19.5" hidden="1" customHeight="1" x14ac:dyDescent="0.25">
      <c r="A27" s="41"/>
      <c r="B27" s="8"/>
      <c r="C27" s="43" t="s">
        <v>77</v>
      </c>
      <c r="D27" s="18" t="s">
        <v>6</v>
      </c>
      <c r="E27" s="21" t="s">
        <v>18</v>
      </c>
      <c r="F27" s="151"/>
      <c r="G27" s="151"/>
      <c r="H27" s="76">
        <v>1.76</v>
      </c>
      <c r="I27" s="10"/>
      <c r="J27" s="78">
        <f t="shared" si="1"/>
        <v>12.32</v>
      </c>
      <c r="K27" s="32"/>
      <c r="L27" s="11"/>
      <c r="M27" s="79">
        <f t="shared" si="2"/>
        <v>24.64</v>
      </c>
      <c r="N27" s="32"/>
      <c r="O27" s="11"/>
      <c r="P27" s="80">
        <f t="shared" si="3"/>
        <v>52.8</v>
      </c>
      <c r="Q27" s="32"/>
      <c r="R27" s="8"/>
      <c r="S27" s="40" t="s">
        <v>22</v>
      </c>
      <c r="T27" s="8"/>
      <c r="U27" s="49"/>
      <c r="V27" s="114"/>
      <c r="W27" s="114"/>
      <c r="X27" s="114"/>
    </row>
    <row r="28" spans="1:24" ht="6" customHeight="1" x14ac:dyDescent="0.25">
      <c r="A28" s="41"/>
      <c r="B28" s="8"/>
      <c r="C28" s="38"/>
      <c r="D28" s="22"/>
      <c r="E28" s="23"/>
      <c r="F28" s="34"/>
      <c r="G28" s="34"/>
      <c r="H28" s="77"/>
      <c r="I28" s="26"/>
      <c r="J28" s="78"/>
      <c r="K28" s="39"/>
      <c r="L28" s="28"/>
      <c r="M28" s="79"/>
      <c r="N28" s="39"/>
      <c r="O28" s="28"/>
      <c r="P28" s="80"/>
      <c r="Q28" s="39"/>
      <c r="R28" s="30"/>
      <c r="S28" s="31"/>
      <c r="T28" s="8"/>
      <c r="U28" s="49"/>
      <c r="V28" s="114"/>
      <c r="W28" s="114"/>
      <c r="X28" s="114"/>
    </row>
    <row r="29" spans="1:24" ht="19.5" customHeight="1" x14ac:dyDescent="0.25">
      <c r="A29" s="41"/>
      <c r="B29" s="8"/>
      <c r="C29" s="37" t="s">
        <v>23</v>
      </c>
      <c r="D29" s="18" t="s">
        <v>62</v>
      </c>
      <c r="E29" s="20" t="s">
        <v>12</v>
      </c>
      <c r="F29" s="149" t="s">
        <v>96</v>
      </c>
      <c r="G29" s="149" t="s">
        <v>74</v>
      </c>
      <c r="H29" s="76">
        <v>3.9</v>
      </c>
      <c r="I29" s="10"/>
      <c r="J29" s="78">
        <f t="shared" si="1"/>
        <v>27.3</v>
      </c>
      <c r="K29" s="32"/>
      <c r="L29" s="11"/>
      <c r="M29" s="79">
        <f t="shared" si="2"/>
        <v>54.6</v>
      </c>
      <c r="N29" s="32"/>
      <c r="O29" s="11"/>
      <c r="P29" s="80">
        <f t="shared" si="3"/>
        <v>117</v>
      </c>
      <c r="Q29" s="32"/>
      <c r="R29" s="8"/>
      <c r="S29" s="74">
        <v>11.7</v>
      </c>
      <c r="T29" s="8"/>
      <c r="U29" s="49"/>
      <c r="V29" s="164"/>
      <c r="W29" s="114"/>
      <c r="X29" s="114"/>
    </row>
    <row r="30" spans="1:24" ht="19.5" customHeight="1" x14ac:dyDescent="0.25">
      <c r="A30" s="41"/>
      <c r="B30" s="8"/>
      <c r="C30" s="37" t="s">
        <v>24</v>
      </c>
      <c r="D30" s="66" t="s">
        <v>63</v>
      </c>
      <c r="E30" s="67" t="s">
        <v>10</v>
      </c>
      <c r="F30" s="150"/>
      <c r="G30" s="150"/>
      <c r="H30" s="76">
        <v>2.57</v>
      </c>
      <c r="I30" s="10"/>
      <c r="J30" s="78">
        <f t="shared" si="1"/>
        <v>17.989999999999998</v>
      </c>
      <c r="K30" s="68"/>
      <c r="L30" s="11"/>
      <c r="M30" s="79">
        <f t="shared" si="2"/>
        <v>35.979999999999997</v>
      </c>
      <c r="N30" s="68"/>
      <c r="O30" s="11"/>
      <c r="P30" s="80">
        <f t="shared" si="3"/>
        <v>77.099999999999994</v>
      </c>
      <c r="Q30" s="68"/>
      <c r="R30" s="8"/>
      <c r="S30" s="74">
        <v>11.7</v>
      </c>
      <c r="T30" s="8"/>
      <c r="U30" s="49"/>
      <c r="V30" s="164"/>
      <c r="W30" s="114"/>
      <c r="X30" s="114"/>
    </row>
    <row r="31" spans="1:24" ht="19.5" customHeight="1" x14ac:dyDescent="0.25">
      <c r="A31" s="41"/>
      <c r="B31" s="8"/>
      <c r="C31" s="37" t="s">
        <v>25</v>
      </c>
      <c r="D31" s="18" t="s">
        <v>64</v>
      </c>
      <c r="E31" s="21" t="s">
        <v>18</v>
      </c>
      <c r="F31" s="151"/>
      <c r="G31" s="151"/>
      <c r="H31" s="76">
        <v>2.3199999999999998</v>
      </c>
      <c r="I31" s="10"/>
      <c r="J31" s="78">
        <f t="shared" si="1"/>
        <v>16.239999999999998</v>
      </c>
      <c r="K31" s="32"/>
      <c r="L31" s="11"/>
      <c r="M31" s="79">
        <f t="shared" si="2"/>
        <v>32.479999999999997</v>
      </c>
      <c r="N31" s="32"/>
      <c r="O31" s="11"/>
      <c r="P31" s="80">
        <f t="shared" si="3"/>
        <v>69.599999999999994</v>
      </c>
      <c r="Q31" s="32"/>
      <c r="R31" s="8"/>
      <c r="S31" s="74">
        <v>11.7</v>
      </c>
      <c r="T31" s="8"/>
      <c r="U31" s="49"/>
      <c r="V31" s="164"/>
      <c r="W31" s="114"/>
      <c r="X31" s="114"/>
    </row>
    <row r="32" spans="1:24" ht="22.5" customHeight="1" x14ac:dyDescent="0.25">
      <c r="A32" s="41"/>
      <c r="B32" s="8"/>
      <c r="C32" s="37" t="s">
        <v>78</v>
      </c>
      <c r="D32" s="18" t="s">
        <v>111</v>
      </c>
      <c r="E32" s="20" t="s">
        <v>12</v>
      </c>
      <c r="F32" s="149" t="s">
        <v>97</v>
      </c>
      <c r="G32" s="149" t="s">
        <v>91</v>
      </c>
      <c r="H32" s="76">
        <v>1.94</v>
      </c>
      <c r="I32" s="10"/>
      <c r="J32" s="78">
        <f t="shared" si="1"/>
        <v>13.58</v>
      </c>
      <c r="K32" s="32"/>
      <c r="L32" s="11"/>
      <c r="M32" s="79">
        <f t="shared" si="2"/>
        <v>27.16</v>
      </c>
      <c r="N32" s="32"/>
      <c r="O32" s="11"/>
      <c r="P32" s="80">
        <f t="shared" si="3"/>
        <v>58.199999999999996</v>
      </c>
      <c r="Q32" s="32"/>
      <c r="R32" s="8"/>
      <c r="S32" s="74">
        <v>11.7</v>
      </c>
      <c r="T32" s="8"/>
      <c r="U32" s="49"/>
      <c r="V32" s="164"/>
      <c r="W32" s="114"/>
      <c r="X32" s="114"/>
    </row>
    <row r="33" spans="1:24" ht="22.5" customHeight="1" x14ac:dyDescent="0.25">
      <c r="A33" s="41"/>
      <c r="B33" s="8"/>
      <c r="C33" s="37" t="s">
        <v>79</v>
      </c>
      <c r="D33" s="18" t="s">
        <v>65</v>
      </c>
      <c r="E33" s="21" t="s">
        <v>10</v>
      </c>
      <c r="F33" s="150"/>
      <c r="G33" s="150"/>
      <c r="H33" s="76">
        <v>1.41</v>
      </c>
      <c r="I33" s="10"/>
      <c r="J33" s="78">
        <f t="shared" si="1"/>
        <v>9.8699999999999992</v>
      </c>
      <c r="K33" s="32"/>
      <c r="L33" s="11"/>
      <c r="M33" s="79">
        <f t="shared" si="2"/>
        <v>19.739999999999998</v>
      </c>
      <c r="N33" s="32"/>
      <c r="O33" s="11"/>
      <c r="P33" s="80">
        <f t="shared" si="3"/>
        <v>42.3</v>
      </c>
      <c r="Q33" s="32"/>
      <c r="R33" s="8"/>
      <c r="S33" s="74">
        <v>11.7</v>
      </c>
      <c r="T33" s="8"/>
      <c r="U33" s="49"/>
      <c r="V33" s="164"/>
      <c r="W33" s="114"/>
      <c r="X33" s="114"/>
    </row>
    <row r="34" spans="1:24" ht="22.5" customHeight="1" x14ac:dyDescent="0.25">
      <c r="A34" s="41"/>
      <c r="B34" s="8"/>
      <c r="C34" s="37" t="s">
        <v>80</v>
      </c>
      <c r="D34" s="18" t="s">
        <v>66</v>
      </c>
      <c r="E34" s="21" t="s">
        <v>18</v>
      </c>
      <c r="F34" s="151"/>
      <c r="G34" s="151"/>
      <c r="H34" s="76">
        <v>1.29</v>
      </c>
      <c r="I34" s="10"/>
      <c r="J34" s="78">
        <f t="shared" si="1"/>
        <v>9.0300000000000011</v>
      </c>
      <c r="K34" s="32"/>
      <c r="L34" s="11"/>
      <c r="M34" s="79">
        <f t="shared" si="2"/>
        <v>18.060000000000002</v>
      </c>
      <c r="N34" s="32"/>
      <c r="O34" s="11"/>
      <c r="P34" s="80">
        <f t="shared" si="3"/>
        <v>38.700000000000003</v>
      </c>
      <c r="Q34" s="32"/>
      <c r="R34" s="8"/>
      <c r="S34" s="74">
        <v>11.7</v>
      </c>
      <c r="T34" s="8"/>
      <c r="U34" s="49"/>
      <c r="V34" s="164"/>
      <c r="W34" s="114"/>
      <c r="X34" s="114"/>
    </row>
    <row r="35" spans="1:24" ht="6" customHeight="1" x14ac:dyDescent="0.25">
      <c r="A35" s="41"/>
      <c r="B35" s="8"/>
      <c r="C35" s="38"/>
      <c r="D35" s="22"/>
      <c r="E35" s="23"/>
      <c r="F35" s="34"/>
      <c r="G35" s="34"/>
      <c r="H35" s="77"/>
      <c r="I35" s="26"/>
      <c r="J35" s="78"/>
      <c r="K35" s="39"/>
      <c r="L35" s="28"/>
      <c r="M35" s="79"/>
      <c r="N35" s="39"/>
      <c r="O35" s="28"/>
      <c r="P35" s="80"/>
      <c r="Q35" s="39"/>
      <c r="R35" s="30"/>
      <c r="S35" s="31"/>
      <c r="T35" s="8"/>
      <c r="U35" s="49"/>
      <c r="V35" s="114"/>
      <c r="W35" s="114"/>
      <c r="X35" s="114"/>
    </row>
    <row r="36" spans="1:24" ht="30" hidden="1" customHeight="1" x14ac:dyDescent="0.25">
      <c r="A36" s="41"/>
      <c r="B36" s="8"/>
      <c r="C36" s="72" t="s">
        <v>100</v>
      </c>
      <c r="D36" s="18" t="s">
        <v>38</v>
      </c>
      <c r="E36" s="20" t="s">
        <v>103</v>
      </c>
      <c r="F36" s="149" t="s">
        <v>95</v>
      </c>
      <c r="G36" s="149" t="s">
        <v>37</v>
      </c>
      <c r="H36" s="76">
        <v>2.93</v>
      </c>
      <c r="I36" s="10"/>
      <c r="J36" s="78">
        <f t="shared" si="1"/>
        <v>20.51</v>
      </c>
      <c r="K36" s="32"/>
      <c r="L36" s="11"/>
      <c r="M36" s="79">
        <f t="shared" si="2"/>
        <v>41.02</v>
      </c>
      <c r="N36" s="32"/>
      <c r="O36" s="11"/>
      <c r="P36" s="80">
        <f t="shared" si="3"/>
        <v>87.9</v>
      </c>
      <c r="Q36" s="32"/>
      <c r="R36" s="8"/>
      <c r="S36" s="75">
        <v>5.85</v>
      </c>
      <c r="T36" s="8"/>
      <c r="U36" s="49"/>
      <c r="V36" s="114"/>
      <c r="W36" s="114"/>
      <c r="X36" s="114"/>
    </row>
    <row r="37" spans="1:24" ht="30" customHeight="1" x14ac:dyDescent="0.25">
      <c r="A37" s="41"/>
      <c r="B37" s="8"/>
      <c r="C37" s="43" t="s">
        <v>29</v>
      </c>
      <c r="D37" s="18" t="s">
        <v>38</v>
      </c>
      <c r="E37" s="20" t="s">
        <v>101</v>
      </c>
      <c r="F37" s="160"/>
      <c r="G37" s="160"/>
      <c r="H37" s="76">
        <v>2.83</v>
      </c>
      <c r="I37" s="10"/>
      <c r="J37" s="78">
        <f t="shared" si="1"/>
        <v>19.810000000000002</v>
      </c>
      <c r="K37" s="32"/>
      <c r="L37" s="11"/>
      <c r="M37" s="79">
        <f t="shared" si="2"/>
        <v>39.620000000000005</v>
      </c>
      <c r="N37" s="32"/>
      <c r="O37" s="11"/>
      <c r="P37" s="80">
        <f t="shared" si="3"/>
        <v>84.9</v>
      </c>
      <c r="Q37" s="32"/>
      <c r="R37" s="8"/>
      <c r="S37" s="75">
        <v>5.85</v>
      </c>
      <c r="T37" s="8"/>
      <c r="U37" s="49"/>
      <c r="V37" s="168"/>
      <c r="W37" s="114"/>
      <c r="X37" s="114"/>
    </row>
    <row r="38" spans="1:24" ht="19.5" customHeight="1" x14ac:dyDescent="0.25">
      <c r="A38" s="41"/>
      <c r="B38" s="8"/>
      <c r="C38" s="43" t="s">
        <v>30</v>
      </c>
      <c r="D38" s="66" t="s">
        <v>39</v>
      </c>
      <c r="E38" s="67" t="s">
        <v>10</v>
      </c>
      <c r="F38" s="150"/>
      <c r="G38" s="150"/>
      <c r="H38" s="76">
        <v>2.57</v>
      </c>
      <c r="I38" s="10"/>
      <c r="J38" s="78">
        <f t="shared" si="1"/>
        <v>17.989999999999998</v>
      </c>
      <c r="K38" s="68"/>
      <c r="L38" s="11"/>
      <c r="M38" s="79">
        <f t="shared" si="2"/>
        <v>35.979999999999997</v>
      </c>
      <c r="N38" s="68"/>
      <c r="O38" s="11"/>
      <c r="P38" s="80">
        <f t="shared" si="3"/>
        <v>77.099999999999994</v>
      </c>
      <c r="Q38" s="68"/>
      <c r="R38" s="8"/>
      <c r="S38" s="75">
        <v>5.85</v>
      </c>
      <c r="T38" s="8"/>
      <c r="U38" s="49"/>
      <c r="V38" s="168"/>
      <c r="W38" s="114"/>
      <c r="X38" s="114"/>
    </row>
    <row r="39" spans="1:24" ht="43.5" customHeight="1" x14ac:dyDescent="0.25">
      <c r="A39" s="41"/>
      <c r="B39" s="8"/>
      <c r="C39" s="43" t="s">
        <v>31</v>
      </c>
      <c r="D39" s="18" t="s">
        <v>40</v>
      </c>
      <c r="E39" s="21" t="s">
        <v>99</v>
      </c>
      <c r="F39" s="151"/>
      <c r="G39" s="150"/>
      <c r="H39" s="76">
        <v>2.3199999999999998</v>
      </c>
      <c r="I39" s="10"/>
      <c r="J39" s="78">
        <f t="shared" si="1"/>
        <v>16.239999999999998</v>
      </c>
      <c r="K39" s="32"/>
      <c r="L39" s="11"/>
      <c r="M39" s="79">
        <f t="shared" si="2"/>
        <v>32.479999999999997</v>
      </c>
      <c r="N39" s="32"/>
      <c r="O39" s="11"/>
      <c r="P39" s="80">
        <f t="shared" si="3"/>
        <v>69.599999999999994</v>
      </c>
      <c r="Q39" s="32"/>
      <c r="R39" s="8"/>
      <c r="S39" s="75">
        <v>5.85</v>
      </c>
      <c r="T39" s="8"/>
      <c r="U39" s="49"/>
      <c r="V39" s="168"/>
      <c r="W39" s="114"/>
      <c r="X39" s="114"/>
    </row>
    <row r="40" spans="1:24" ht="30" customHeight="1" x14ac:dyDescent="0.25">
      <c r="A40" s="41"/>
      <c r="B40" s="8"/>
      <c r="C40" s="43" t="s">
        <v>32</v>
      </c>
      <c r="D40" s="18" t="s">
        <v>41</v>
      </c>
      <c r="E40" s="20" t="s">
        <v>10</v>
      </c>
      <c r="F40" s="36" t="s">
        <v>42</v>
      </c>
      <c r="G40" s="35" t="s">
        <v>98</v>
      </c>
      <c r="H40" s="76">
        <v>1.29</v>
      </c>
      <c r="I40" s="10"/>
      <c r="J40" s="78">
        <f t="shared" si="1"/>
        <v>9.0300000000000011</v>
      </c>
      <c r="K40" s="32"/>
      <c r="L40" s="11"/>
      <c r="M40" s="79">
        <f t="shared" si="2"/>
        <v>18.060000000000002</v>
      </c>
      <c r="N40" s="32"/>
      <c r="O40" s="11"/>
      <c r="P40" s="80">
        <f t="shared" si="3"/>
        <v>38.700000000000003</v>
      </c>
      <c r="Q40" s="32"/>
      <c r="R40" s="8"/>
      <c r="S40" s="75">
        <v>5.85</v>
      </c>
      <c r="T40" s="8"/>
      <c r="U40" s="49"/>
      <c r="V40" s="168"/>
      <c r="W40" s="114"/>
      <c r="X40" s="114"/>
    </row>
    <row r="41" spans="1:24" ht="6" customHeight="1" x14ac:dyDescent="0.25">
      <c r="A41" s="41"/>
      <c r="B41" s="8"/>
      <c r="C41" s="38"/>
      <c r="D41" s="22"/>
      <c r="E41" s="23"/>
      <c r="F41" s="34"/>
      <c r="G41" s="34"/>
      <c r="H41" s="77"/>
      <c r="I41" s="26"/>
      <c r="J41" s="78"/>
      <c r="K41" s="39"/>
      <c r="L41" s="28"/>
      <c r="M41" s="79"/>
      <c r="N41" s="39"/>
      <c r="O41" s="28"/>
      <c r="P41" s="80"/>
      <c r="Q41" s="39"/>
      <c r="R41" s="30"/>
      <c r="S41" s="75"/>
      <c r="T41" s="8"/>
      <c r="U41" s="49"/>
      <c r="V41" s="114"/>
      <c r="W41" s="114"/>
      <c r="X41" s="114"/>
    </row>
    <row r="42" spans="1:24" ht="30" hidden="1" customHeight="1" x14ac:dyDescent="0.25">
      <c r="A42" s="41"/>
      <c r="B42" s="8"/>
      <c r="C42" s="72" t="s">
        <v>102</v>
      </c>
      <c r="D42" s="18" t="s">
        <v>83</v>
      </c>
      <c r="E42" s="20" t="s">
        <v>103</v>
      </c>
      <c r="F42" s="161" t="s">
        <v>95</v>
      </c>
      <c r="G42" s="163" t="s">
        <v>37</v>
      </c>
      <c r="H42" s="76">
        <v>1.41</v>
      </c>
      <c r="I42" s="10"/>
      <c r="J42" s="78">
        <f t="shared" si="1"/>
        <v>9.8699999999999992</v>
      </c>
      <c r="K42" s="32"/>
      <c r="L42" s="11"/>
      <c r="M42" s="79">
        <f t="shared" si="2"/>
        <v>19.739999999999998</v>
      </c>
      <c r="N42" s="32"/>
      <c r="O42" s="11"/>
      <c r="P42" s="80">
        <f t="shared" si="3"/>
        <v>42.3</v>
      </c>
      <c r="Q42" s="32"/>
      <c r="R42" s="8"/>
      <c r="S42" s="75">
        <v>2.93</v>
      </c>
      <c r="T42" s="8"/>
      <c r="U42" s="49"/>
      <c r="V42" s="114"/>
      <c r="W42" s="114"/>
      <c r="X42" s="114"/>
    </row>
    <row r="43" spans="1:24" ht="30" customHeight="1" x14ac:dyDescent="0.25">
      <c r="A43" s="41"/>
      <c r="B43" s="8"/>
      <c r="C43" s="37" t="s">
        <v>34</v>
      </c>
      <c r="D43" s="18" t="s">
        <v>83</v>
      </c>
      <c r="E43" s="20" t="s">
        <v>101</v>
      </c>
      <c r="F43" s="162"/>
      <c r="G43" s="150"/>
      <c r="H43" s="76">
        <v>1.42</v>
      </c>
      <c r="I43" s="10"/>
      <c r="J43" s="78">
        <f t="shared" si="1"/>
        <v>9.94</v>
      </c>
      <c r="K43" s="32"/>
      <c r="L43" s="11"/>
      <c r="M43" s="79">
        <f t="shared" si="2"/>
        <v>19.88</v>
      </c>
      <c r="N43" s="32"/>
      <c r="O43" s="11"/>
      <c r="P43" s="80">
        <f t="shared" si="3"/>
        <v>42.599999999999994</v>
      </c>
      <c r="Q43" s="32"/>
      <c r="R43" s="8"/>
      <c r="S43" s="75">
        <v>2.93</v>
      </c>
      <c r="T43" s="8"/>
      <c r="U43" s="49"/>
      <c r="V43" s="164"/>
      <c r="W43" s="114"/>
      <c r="X43" s="114"/>
    </row>
    <row r="44" spans="1:24" ht="30" customHeight="1" x14ac:dyDescent="0.25">
      <c r="A44" s="41"/>
      <c r="B44" s="8"/>
      <c r="C44" s="37" t="s">
        <v>35</v>
      </c>
      <c r="D44" s="66" t="s">
        <v>84</v>
      </c>
      <c r="E44" s="67" t="s">
        <v>10</v>
      </c>
      <c r="F44" s="150"/>
      <c r="G44" s="150"/>
      <c r="H44" s="76">
        <v>1.29</v>
      </c>
      <c r="I44" s="10"/>
      <c r="J44" s="78">
        <f t="shared" si="1"/>
        <v>9.0300000000000011</v>
      </c>
      <c r="K44" s="68"/>
      <c r="L44" s="11"/>
      <c r="M44" s="79">
        <f t="shared" si="2"/>
        <v>18.060000000000002</v>
      </c>
      <c r="N44" s="68"/>
      <c r="O44" s="11"/>
      <c r="P44" s="80">
        <f t="shared" si="3"/>
        <v>38.700000000000003</v>
      </c>
      <c r="Q44" s="68"/>
      <c r="R44" s="8"/>
      <c r="S44" s="75">
        <v>2.93</v>
      </c>
      <c r="T44" s="8"/>
      <c r="U44" s="49"/>
      <c r="V44" s="164"/>
      <c r="W44" s="114"/>
      <c r="X44" s="114"/>
    </row>
    <row r="45" spans="1:24" ht="30" customHeight="1" x14ac:dyDescent="0.25">
      <c r="A45" s="41"/>
      <c r="B45" s="8"/>
      <c r="C45" s="37" t="s">
        <v>36</v>
      </c>
      <c r="D45" s="18" t="s">
        <v>82</v>
      </c>
      <c r="E45" s="21" t="s">
        <v>86</v>
      </c>
      <c r="F45" s="151"/>
      <c r="G45" s="151"/>
      <c r="H45" s="76">
        <v>1.1599999999999999</v>
      </c>
      <c r="I45" s="10"/>
      <c r="J45" s="78">
        <f t="shared" si="1"/>
        <v>8.1199999999999992</v>
      </c>
      <c r="K45" s="32"/>
      <c r="L45" s="11"/>
      <c r="M45" s="79">
        <f t="shared" si="2"/>
        <v>16.239999999999998</v>
      </c>
      <c r="N45" s="32"/>
      <c r="O45" s="11"/>
      <c r="P45" s="80">
        <f t="shared" si="3"/>
        <v>34.799999999999997</v>
      </c>
      <c r="Q45" s="32"/>
      <c r="R45" s="8"/>
      <c r="S45" s="75">
        <v>2.93</v>
      </c>
      <c r="T45" s="8"/>
      <c r="U45" s="49"/>
      <c r="V45" s="164"/>
      <c r="W45" s="114"/>
      <c r="X45" s="114"/>
    </row>
    <row r="46" spans="1:24" ht="6" customHeight="1" x14ac:dyDescent="0.25">
      <c r="A46" s="41"/>
      <c r="B46" s="8"/>
      <c r="C46" s="38"/>
      <c r="D46" s="22"/>
      <c r="E46" s="23"/>
      <c r="F46" s="34"/>
      <c r="G46" s="34"/>
      <c r="H46" s="77"/>
      <c r="I46" s="26"/>
      <c r="J46" s="78"/>
      <c r="K46" s="39"/>
      <c r="L46" s="28"/>
      <c r="M46" s="79"/>
      <c r="N46" s="39"/>
      <c r="O46" s="28"/>
      <c r="P46" s="80"/>
      <c r="Q46" s="39"/>
      <c r="R46" s="30"/>
      <c r="S46" s="31"/>
      <c r="T46" s="8"/>
      <c r="U46" s="49"/>
      <c r="V46" s="114"/>
      <c r="W46" s="114"/>
      <c r="X46" s="114"/>
    </row>
    <row r="47" spans="1:24" ht="30" hidden="1" customHeight="1" x14ac:dyDescent="0.25">
      <c r="A47" s="41"/>
      <c r="B47" s="8"/>
      <c r="C47" s="72" t="s">
        <v>104</v>
      </c>
      <c r="D47" s="18" t="s">
        <v>49</v>
      </c>
      <c r="E47" s="20" t="s">
        <v>103</v>
      </c>
      <c r="F47" s="149" t="s">
        <v>94</v>
      </c>
      <c r="G47" s="149" t="s">
        <v>90</v>
      </c>
      <c r="H47" s="76">
        <v>1.94</v>
      </c>
      <c r="I47" s="10"/>
      <c r="J47" s="78">
        <f t="shared" si="1"/>
        <v>13.58</v>
      </c>
      <c r="K47" s="32"/>
      <c r="L47" s="11"/>
      <c r="M47" s="79">
        <f t="shared" si="2"/>
        <v>27.16</v>
      </c>
      <c r="N47" s="32"/>
      <c r="O47" s="11"/>
      <c r="P47" s="80">
        <f t="shared" si="3"/>
        <v>58.199999999999996</v>
      </c>
      <c r="Q47" s="32"/>
      <c r="R47" s="8"/>
      <c r="S47" s="75">
        <v>5.85</v>
      </c>
      <c r="T47" s="8"/>
      <c r="U47" s="49"/>
      <c r="V47" s="114"/>
      <c r="W47" s="114"/>
      <c r="X47" s="114"/>
    </row>
    <row r="48" spans="1:24" ht="30" customHeight="1" x14ac:dyDescent="0.25">
      <c r="A48" s="41"/>
      <c r="B48" s="8"/>
      <c r="C48" s="43" t="s">
        <v>43</v>
      </c>
      <c r="D48" s="18" t="s">
        <v>49</v>
      </c>
      <c r="E48" s="20" t="s">
        <v>101</v>
      </c>
      <c r="F48" s="160"/>
      <c r="G48" s="160"/>
      <c r="H48" s="76">
        <v>1.8</v>
      </c>
      <c r="I48" s="10"/>
      <c r="J48" s="78">
        <f t="shared" si="1"/>
        <v>12.6</v>
      </c>
      <c r="K48" s="32"/>
      <c r="L48" s="11"/>
      <c r="M48" s="79">
        <f t="shared" si="2"/>
        <v>25.2</v>
      </c>
      <c r="N48" s="32"/>
      <c r="O48" s="11"/>
      <c r="P48" s="80">
        <f t="shared" si="3"/>
        <v>54</v>
      </c>
      <c r="Q48" s="32"/>
      <c r="R48" s="8"/>
      <c r="S48" s="75">
        <v>5.85</v>
      </c>
      <c r="T48" s="8"/>
      <c r="U48" s="49"/>
      <c r="V48" s="114"/>
      <c r="W48" s="114"/>
      <c r="X48" s="114"/>
    </row>
    <row r="49" spans="1:24" ht="19.5" customHeight="1" x14ac:dyDescent="0.25">
      <c r="A49" s="41"/>
      <c r="B49" s="8"/>
      <c r="C49" s="43" t="s">
        <v>44</v>
      </c>
      <c r="D49" s="66" t="s">
        <v>50</v>
      </c>
      <c r="E49" s="67" t="s">
        <v>10</v>
      </c>
      <c r="F49" s="150"/>
      <c r="G49" s="160"/>
      <c r="H49" s="76">
        <v>1.55</v>
      </c>
      <c r="I49" s="10"/>
      <c r="J49" s="78">
        <f t="shared" si="1"/>
        <v>10.85</v>
      </c>
      <c r="K49" s="68"/>
      <c r="L49" s="11"/>
      <c r="M49" s="79">
        <f t="shared" si="2"/>
        <v>21.7</v>
      </c>
      <c r="N49" s="68"/>
      <c r="O49" s="11"/>
      <c r="P49" s="80">
        <f t="shared" si="3"/>
        <v>46.5</v>
      </c>
      <c r="Q49" s="68"/>
      <c r="R49" s="8"/>
      <c r="S49" s="75">
        <v>5.85</v>
      </c>
      <c r="T49" s="8"/>
      <c r="U49" s="49"/>
      <c r="V49" s="114"/>
      <c r="W49" s="114"/>
      <c r="X49" s="114"/>
    </row>
    <row r="50" spans="1:24" ht="30" customHeight="1" x14ac:dyDescent="0.25">
      <c r="A50" s="41"/>
      <c r="B50" s="8"/>
      <c r="C50" s="43" t="s">
        <v>81</v>
      </c>
      <c r="D50" s="18" t="s">
        <v>51</v>
      </c>
      <c r="E50" s="21" t="s">
        <v>86</v>
      </c>
      <c r="F50" s="151"/>
      <c r="G50" s="151"/>
      <c r="H50" s="76">
        <v>1.29</v>
      </c>
      <c r="I50" s="10"/>
      <c r="J50" s="78">
        <f t="shared" si="1"/>
        <v>9.0300000000000011</v>
      </c>
      <c r="K50" s="32"/>
      <c r="L50" s="11"/>
      <c r="M50" s="79">
        <f t="shared" si="2"/>
        <v>18.060000000000002</v>
      </c>
      <c r="N50" s="32"/>
      <c r="O50" s="11"/>
      <c r="P50" s="80">
        <f t="shared" si="3"/>
        <v>38.700000000000003</v>
      </c>
      <c r="Q50" s="32"/>
      <c r="R50" s="8"/>
      <c r="S50" s="75">
        <v>5.85</v>
      </c>
      <c r="T50" s="8"/>
      <c r="U50" s="49"/>
      <c r="V50" s="114"/>
      <c r="W50" s="114"/>
      <c r="X50" s="114"/>
    </row>
    <row r="51" spans="1:24" ht="6" customHeight="1" x14ac:dyDescent="0.25">
      <c r="A51" s="41"/>
      <c r="B51" s="8"/>
      <c r="C51" s="38"/>
      <c r="D51" s="22"/>
      <c r="E51" s="23"/>
      <c r="F51" s="34"/>
      <c r="G51" s="34"/>
      <c r="H51" s="77"/>
      <c r="I51" s="26"/>
      <c r="J51" s="78"/>
      <c r="K51" s="39"/>
      <c r="L51" s="28"/>
      <c r="M51" s="79"/>
      <c r="N51" s="39"/>
      <c r="O51" s="28"/>
      <c r="P51" s="80"/>
      <c r="Q51" s="39"/>
      <c r="R51" s="30"/>
      <c r="S51" s="75"/>
      <c r="T51" s="8"/>
      <c r="U51" s="49"/>
      <c r="V51" s="114"/>
      <c r="W51" s="114"/>
      <c r="X51" s="114"/>
    </row>
    <row r="52" spans="1:24" ht="29.25" hidden="1" customHeight="1" x14ac:dyDescent="0.25">
      <c r="A52" s="41"/>
      <c r="B52" s="8"/>
      <c r="C52" s="72" t="s">
        <v>105</v>
      </c>
      <c r="D52" s="18" t="s">
        <v>87</v>
      </c>
      <c r="E52" s="20" t="s">
        <v>103</v>
      </c>
      <c r="F52" s="149" t="s">
        <v>93</v>
      </c>
      <c r="G52" s="149" t="s">
        <v>90</v>
      </c>
      <c r="H52" s="76">
        <v>1.76</v>
      </c>
      <c r="I52" s="10"/>
      <c r="J52" s="78">
        <f t="shared" si="1"/>
        <v>12.32</v>
      </c>
      <c r="K52" s="32"/>
      <c r="L52" s="11"/>
      <c r="M52" s="79">
        <f t="shared" si="2"/>
        <v>24.64</v>
      </c>
      <c r="N52" s="32"/>
      <c r="O52" s="11"/>
      <c r="P52" s="80">
        <f t="shared" si="3"/>
        <v>52.8</v>
      </c>
      <c r="Q52" s="32"/>
      <c r="R52" s="8"/>
      <c r="S52" s="75">
        <v>5.85</v>
      </c>
      <c r="T52" s="8"/>
      <c r="U52" s="165"/>
      <c r="V52" s="165"/>
      <c r="W52" s="114"/>
      <c r="X52" s="114"/>
    </row>
    <row r="53" spans="1:24" ht="29.25" customHeight="1" x14ac:dyDescent="0.25">
      <c r="A53" s="41"/>
      <c r="B53" s="8"/>
      <c r="C53" s="37" t="s">
        <v>46</v>
      </c>
      <c r="D53" s="18" t="s">
        <v>87</v>
      </c>
      <c r="E53" s="20" t="s">
        <v>101</v>
      </c>
      <c r="F53" s="160"/>
      <c r="G53" s="160"/>
      <c r="H53" s="76">
        <v>1.64</v>
      </c>
      <c r="I53" s="10"/>
      <c r="J53" s="78">
        <f t="shared" si="1"/>
        <v>11.479999999999999</v>
      </c>
      <c r="K53" s="32"/>
      <c r="L53" s="11"/>
      <c r="M53" s="79">
        <f t="shared" si="2"/>
        <v>22.959999999999997</v>
      </c>
      <c r="N53" s="32"/>
      <c r="O53" s="11"/>
      <c r="P53" s="80">
        <f t="shared" si="3"/>
        <v>49.199999999999996</v>
      </c>
      <c r="Q53" s="32"/>
      <c r="R53" s="8"/>
      <c r="S53" s="75">
        <v>5.85</v>
      </c>
      <c r="T53" s="8"/>
      <c r="U53" s="165"/>
      <c r="V53" s="165"/>
      <c r="W53" s="114"/>
      <c r="X53" s="114"/>
    </row>
    <row r="54" spans="1:24" ht="19.5" customHeight="1" x14ac:dyDescent="0.25">
      <c r="A54" s="41"/>
      <c r="B54" s="8"/>
      <c r="C54" s="37" t="s">
        <v>47</v>
      </c>
      <c r="D54" s="66" t="s">
        <v>88</v>
      </c>
      <c r="E54" s="67" t="s">
        <v>10</v>
      </c>
      <c r="F54" s="150"/>
      <c r="G54" s="150"/>
      <c r="H54" s="76">
        <v>1.41</v>
      </c>
      <c r="I54" s="10"/>
      <c r="J54" s="78">
        <f t="shared" si="1"/>
        <v>9.8699999999999992</v>
      </c>
      <c r="K54" s="68"/>
      <c r="L54" s="11"/>
      <c r="M54" s="79">
        <f t="shared" si="2"/>
        <v>19.739999999999998</v>
      </c>
      <c r="N54" s="68"/>
      <c r="O54" s="11"/>
      <c r="P54" s="80">
        <f t="shared" si="3"/>
        <v>42.3</v>
      </c>
      <c r="Q54" s="68"/>
      <c r="R54" s="8"/>
      <c r="S54" s="75">
        <v>5.85</v>
      </c>
      <c r="T54" s="8"/>
      <c r="U54" s="165"/>
      <c r="V54" s="165"/>
      <c r="W54" s="114"/>
      <c r="X54" s="114"/>
    </row>
    <row r="55" spans="1:24" ht="31.5" customHeight="1" x14ac:dyDescent="0.25">
      <c r="A55" s="41"/>
      <c r="B55" s="8"/>
      <c r="C55" s="37" t="s">
        <v>48</v>
      </c>
      <c r="D55" s="18" t="s">
        <v>85</v>
      </c>
      <c r="E55" s="21" t="s">
        <v>86</v>
      </c>
      <c r="F55" s="151"/>
      <c r="G55" s="151"/>
      <c r="H55" s="76">
        <v>0.82</v>
      </c>
      <c r="I55" s="10"/>
      <c r="J55" s="78">
        <f t="shared" si="1"/>
        <v>5.7399999999999993</v>
      </c>
      <c r="K55" s="32"/>
      <c r="L55" s="11"/>
      <c r="M55" s="79">
        <f t="shared" si="2"/>
        <v>11.479999999999999</v>
      </c>
      <c r="N55" s="32"/>
      <c r="O55" s="11"/>
      <c r="P55" s="80">
        <f t="shared" si="3"/>
        <v>24.599999999999998</v>
      </c>
      <c r="Q55" s="32"/>
      <c r="R55" s="8"/>
      <c r="S55" s="75">
        <v>5.85</v>
      </c>
      <c r="T55" s="8"/>
      <c r="U55" s="165"/>
      <c r="V55" s="165"/>
      <c r="W55" s="114"/>
      <c r="X55" s="114"/>
    </row>
    <row r="56" spans="1:24" ht="6" customHeight="1" x14ac:dyDescent="0.25">
      <c r="A56" s="41"/>
      <c r="B56" s="8"/>
      <c r="C56" s="38"/>
      <c r="D56" s="22"/>
      <c r="E56" s="23"/>
      <c r="F56" s="34"/>
      <c r="G56" s="34"/>
      <c r="H56" s="25"/>
      <c r="I56" s="26"/>
      <c r="J56" s="27"/>
      <c r="K56" s="39"/>
      <c r="L56" s="28"/>
      <c r="M56" s="79"/>
      <c r="N56" s="39"/>
      <c r="O56" s="28"/>
      <c r="P56" s="29"/>
      <c r="Q56" s="39"/>
      <c r="R56" s="30"/>
      <c r="S56" s="31"/>
      <c r="T56" s="8"/>
      <c r="U56" s="49"/>
      <c r="V56" s="114"/>
      <c r="W56" s="114"/>
      <c r="X56" s="114"/>
    </row>
    <row r="57" spans="1:24" ht="145.5" customHeight="1" x14ac:dyDescent="0.3">
      <c r="A57" s="41"/>
      <c r="B57" s="8"/>
      <c r="C57" s="154" t="s">
        <v>119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8"/>
      <c r="U57" s="49"/>
      <c r="V57" s="114"/>
      <c r="W57" s="114"/>
      <c r="X57" s="114"/>
    </row>
    <row r="58" spans="1:24" ht="12" customHeight="1" x14ac:dyDescent="0.25">
      <c r="A58" s="41"/>
      <c r="B58" s="8"/>
      <c r="C58" s="11"/>
      <c r="D58" s="11"/>
      <c r="E58" s="11"/>
      <c r="F58" s="12"/>
      <c r="G58" s="12"/>
      <c r="H58" s="13"/>
      <c r="I58" s="11"/>
      <c r="J58" s="14"/>
      <c r="K58" s="11"/>
      <c r="L58" s="11"/>
      <c r="M58" s="15"/>
      <c r="N58" s="11"/>
      <c r="O58" s="11"/>
      <c r="P58" s="15"/>
      <c r="Q58" s="11"/>
      <c r="R58" s="8"/>
      <c r="S58" s="8"/>
      <c r="T58" s="8"/>
      <c r="U58" s="41"/>
    </row>
    <row r="59" spans="1:24" ht="17.25" customHeight="1" x14ac:dyDescent="0.25">
      <c r="A59" s="41"/>
      <c r="B59" s="41"/>
      <c r="C59" s="44"/>
      <c r="D59" s="6"/>
      <c r="E59" s="6"/>
      <c r="F59" s="45"/>
      <c r="G59" s="45"/>
      <c r="H59" s="6"/>
      <c r="I59" s="6"/>
      <c r="J59" s="6"/>
      <c r="K59" s="6"/>
      <c r="L59" s="6"/>
      <c r="M59" s="6"/>
      <c r="N59" s="6"/>
      <c r="O59" s="6"/>
      <c r="P59" s="6"/>
      <c r="Q59" s="6"/>
      <c r="R59" s="41"/>
      <c r="S59" s="41"/>
      <c r="T59" s="41"/>
      <c r="U59" s="41"/>
    </row>
    <row r="60" spans="1:24" ht="6.75" customHeight="1" x14ac:dyDescent="0.25">
      <c r="A60" s="41"/>
      <c r="B60" s="46"/>
      <c r="C60" s="47"/>
      <c r="D60" s="48"/>
      <c r="E60" s="48"/>
      <c r="F60" s="73"/>
      <c r="G60" s="73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9"/>
      <c r="T60" s="50"/>
      <c r="U60" s="41"/>
    </row>
    <row r="61" spans="1:24" ht="30" customHeight="1" x14ac:dyDescent="0.25">
      <c r="A61" s="41"/>
      <c r="B61" s="46"/>
      <c r="C61" s="156" t="s">
        <v>115</v>
      </c>
      <c r="D61" s="157"/>
      <c r="E61" s="157"/>
      <c r="F61" s="157"/>
      <c r="G61" s="64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9"/>
      <c r="T61" s="50"/>
      <c r="U61" s="41"/>
    </row>
    <row r="62" spans="1:24" x14ac:dyDescent="0.25">
      <c r="A62" s="41"/>
      <c r="B62" s="46"/>
      <c r="C62" s="47" t="s">
        <v>72</v>
      </c>
      <c r="D62" s="48"/>
      <c r="E62" s="48"/>
      <c r="F62" s="73"/>
      <c r="G62" s="93" t="s">
        <v>69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  <c r="S62" s="95"/>
      <c r="T62" s="96"/>
      <c r="U62" s="97"/>
      <c r="V62" s="98"/>
    </row>
    <row r="63" spans="1:24" ht="15" customHeight="1" x14ac:dyDescent="0.25">
      <c r="A63" s="41"/>
      <c r="B63" s="46"/>
      <c r="C63" s="47" t="s">
        <v>73</v>
      </c>
      <c r="D63" s="48"/>
      <c r="E63" s="48"/>
      <c r="F63" s="73"/>
      <c r="G63" s="93" t="s">
        <v>45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5"/>
      <c r="T63" s="96"/>
      <c r="U63" s="97"/>
      <c r="V63" s="98"/>
    </row>
    <row r="64" spans="1:24" ht="30" customHeight="1" x14ac:dyDescent="0.25">
      <c r="A64" s="41"/>
      <c r="B64" s="46"/>
      <c r="C64" s="158" t="s">
        <v>92</v>
      </c>
      <c r="D64" s="159"/>
      <c r="E64" s="159"/>
      <c r="F64" s="159"/>
      <c r="G64" s="93" t="s">
        <v>53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6"/>
      <c r="U64" s="97"/>
      <c r="V64" s="98"/>
    </row>
    <row r="65" spans="1:21" ht="23.25" customHeight="1" x14ac:dyDescent="0.25">
      <c r="A65" s="41"/>
      <c r="B65" s="46"/>
      <c r="C65" s="47"/>
      <c r="D65" s="48"/>
      <c r="E65" s="48"/>
      <c r="F65" s="73"/>
      <c r="G65" s="99" t="s">
        <v>107</v>
      </c>
      <c r="H65" s="99"/>
      <c r="I65" s="99"/>
      <c r="J65" s="99"/>
      <c r="K65" s="48"/>
      <c r="L65" s="48"/>
      <c r="M65" s="52"/>
      <c r="N65" s="52"/>
      <c r="O65" s="48"/>
      <c r="P65" s="100"/>
      <c r="Q65" s="100"/>
      <c r="R65" s="100"/>
      <c r="S65" s="50"/>
      <c r="T65" s="41"/>
      <c r="U65" s="101"/>
    </row>
    <row r="66" spans="1:21" ht="14.25" customHeight="1" x14ac:dyDescent="0.25">
      <c r="A66" s="41"/>
      <c r="B66" s="51"/>
      <c r="C66" s="52"/>
      <c r="D66" s="52"/>
      <c r="E66" s="56"/>
      <c r="F66" s="53"/>
      <c r="G66" s="53"/>
      <c r="H66" s="52"/>
      <c r="I66" s="52"/>
      <c r="J66" s="52"/>
      <c r="K66" s="52"/>
      <c r="L66" s="52"/>
      <c r="M66" s="52"/>
      <c r="N66" s="52"/>
      <c r="O66" s="52"/>
      <c r="P66" s="52"/>
      <c r="Q66" s="54"/>
      <c r="R66" s="54"/>
      <c r="S66" s="55"/>
      <c r="T66" s="54"/>
      <c r="U66" s="101"/>
    </row>
    <row r="67" spans="1:21" ht="9.75" customHeight="1" x14ac:dyDescent="0.25">
      <c r="A67" s="41"/>
      <c r="B67" s="41"/>
      <c r="C67" s="6"/>
      <c r="D67" s="6"/>
      <c r="E67" s="6"/>
      <c r="F67" s="45"/>
      <c r="G67" s="45"/>
      <c r="H67" s="6"/>
      <c r="I67" s="6"/>
      <c r="J67" s="6"/>
      <c r="K67" s="6"/>
      <c r="L67" s="6"/>
      <c r="M67" s="6"/>
      <c r="N67" s="6"/>
      <c r="O67" s="2"/>
      <c r="P67" s="2"/>
      <c r="Q67" s="6"/>
      <c r="R67" s="41"/>
      <c r="S67" s="41"/>
      <c r="T67" s="41"/>
      <c r="U67" s="41"/>
    </row>
    <row r="68" spans="1:21" x14ac:dyDescent="0.25">
      <c r="C68" s="2"/>
      <c r="D68" s="2"/>
      <c r="E68" s="2"/>
      <c r="F68" s="4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1" x14ac:dyDescent="0.25">
      <c r="C69" s="2"/>
      <c r="E69" s="2"/>
      <c r="F69" s="4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1" x14ac:dyDescent="0.25">
      <c r="C70" s="2"/>
      <c r="D70" s="2"/>
      <c r="E70" s="2"/>
      <c r="F70" s="4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1" x14ac:dyDescent="0.25">
      <c r="C71" s="2"/>
      <c r="D71" s="2"/>
      <c r="E71" s="2"/>
      <c r="F71" s="4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1" x14ac:dyDescent="0.25">
      <c r="C72" s="2"/>
      <c r="D72" s="2"/>
      <c r="E72" s="2"/>
      <c r="F72" s="4"/>
      <c r="G72" s="4"/>
      <c r="H72" s="2"/>
      <c r="I72" s="2"/>
      <c r="J72" s="2"/>
      <c r="K72" s="2"/>
      <c r="L72" s="2"/>
      <c r="M72" s="2"/>
      <c r="N72" s="2"/>
      <c r="O72" s="62"/>
      <c r="P72" s="60"/>
      <c r="Q72" s="2"/>
    </row>
    <row r="73" spans="1:21" x14ac:dyDescent="0.25">
      <c r="C73" s="2"/>
      <c r="D73" s="2"/>
      <c r="E73" s="2"/>
      <c r="F73" s="4"/>
      <c r="G73" s="4"/>
      <c r="H73" s="60"/>
      <c r="I73" s="60"/>
      <c r="J73" s="61"/>
      <c r="K73" s="60"/>
      <c r="L73" s="60"/>
      <c r="M73" s="60"/>
      <c r="N73" s="60"/>
      <c r="O73" s="2"/>
      <c r="P73" s="2"/>
      <c r="Q73" s="60"/>
      <c r="R73" s="61"/>
      <c r="S73" s="62"/>
      <c r="T73" s="62"/>
    </row>
    <row r="74" spans="1:21" x14ac:dyDescent="0.25">
      <c r="C74" s="2"/>
      <c r="D74" s="2"/>
      <c r="E74" s="2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21" x14ac:dyDescent="0.25">
      <c r="C75" s="2"/>
      <c r="D75" s="2"/>
      <c r="E75" s="2"/>
      <c r="F75" s="4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1" x14ac:dyDescent="0.25">
      <c r="C76" s="2"/>
      <c r="D76" s="2"/>
      <c r="E76" s="2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2"/>
    </row>
    <row r="78" spans="1:21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Q78" s="1"/>
    </row>
    <row r="79" spans="1:21" x14ac:dyDescent="0.25">
      <c r="C79" s="42"/>
    </row>
  </sheetData>
  <mergeCells count="46">
    <mergeCell ref="V43:V45"/>
    <mergeCell ref="U52:V55"/>
    <mergeCell ref="V18:V20"/>
    <mergeCell ref="V22:X22"/>
    <mergeCell ref="V29:V34"/>
    <mergeCell ref="V37:V40"/>
    <mergeCell ref="C57:S57"/>
    <mergeCell ref="C61:F61"/>
    <mergeCell ref="C64:F64"/>
    <mergeCell ref="F29:F31"/>
    <mergeCell ref="G29:G31"/>
    <mergeCell ref="F32:F34"/>
    <mergeCell ref="G32:G34"/>
    <mergeCell ref="F36:F39"/>
    <mergeCell ref="G36:G39"/>
    <mergeCell ref="F42:F45"/>
    <mergeCell ref="G42:G45"/>
    <mergeCell ref="F47:F50"/>
    <mergeCell ref="G47:G50"/>
    <mergeCell ref="F52:F55"/>
    <mergeCell ref="G52:G55"/>
    <mergeCell ref="F25:F27"/>
    <mergeCell ref="G25:G27"/>
    <mergeCell ref="B14:T14"/>
    <mergeCell ref="F18:F20"/>
    <mergeCell ref="G18:G20"/>
    <mergeCell ref="F22:F24"/>
    <mergeCell ref="G22:G24"/>
    <mergeCell ref="J2:P4"/>
    <mergeCell ref="D10:E10"/>
    <mergeCell ref="F10:H11"/>
    <mergeCell ref="J10:K10"/>
    <mergeCell ref="M10:N10"/>
    <mergeCell ref="D11:E11"/>
    <mergeCell ref="J11:K11"/>
    <mergeCell ref="M11:N11"/>
    <mergeCell ref="D12:E12"/>
    <mergeCell ref="F12:H12"/>
    <mergeCell ref="J12:K12"/>
    <mergeCell ref="J13:K13"/>
    <mergeCell ref="B6:T6"/>
    <mergeCell ref="D8:E8"/>
    <mergeCell ref="F8:H8"/>
    <mergeCell ref="J8:K8"/>
    <mergeCell ref="M8:N8"/>
    <mergeCell ref="D13:E13"/>
  </mergeCells>
  <pageMargins left="0.39370078740157483" right="0" top="0.19685039370078741" bottom="0.19685039370078741" header="0.31496062992125984" footer="0.31496062992125984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№ 6 от 02.04.2018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Шеленок</dc:creator>
  <cp:lastModifiedBy>Наталья Баранова</cp:lastModifiedBy>
  <cp:lastPrinted>2021-01-25T11:27:46Z</cp:lastPrinted>
  <dcterms:created xsi:type="dcterms:W3CDTF">2015-11-11T15:28:39Z</dcterms:created>
  <dcterms:modified xsi:type="dcterms:W3CDTF">2021-01-25T11:35:49Z</dcterms:modified>
</cp:coreProperties>
</file>